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Budgets\President Review\WEB reports\"/>
    </mc:Choice>
  </mc:AlternateContent>
  <bookViews>
    <workbookView xWindow="0" yWindow="0" windowWidth="25200" windowHeight="10650"/>
  </bookViews>
  <sheets>
    <sheet name="Instructions &amp; Notes" sheetId="1" r:id="rId1"/>
    <sheet name="Self Funded New BU Request For " sheetId="2" r:id="rId2"/>
    <sheet name="Finance USE ONLY" sheetId="3"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3" l="1"/>
  <c r="D6" i="3"/>
  <c r="F6" i="3"/>
  <c r="B6" i="3" s="1"/>
  <c r="G6" i="3"/>
  <c r="A6" i="3" s="1"/>
  <c r="J6" i="3"/>
  <c r="D7" i="3"/>
  <c r="G7" i="3"/>
  <c r="A7" i="3" s="1"/>
  <c r="J7" i="3"/>
  <c r="F7" i="3" s="1"/>
  <c r="D8" i="3"/>
  <c r="G8" i="3"/>
  <c r="A8" i="3" s="1"/>
  <c r="J8" i="3"/>
  <c r="F8" i="3" s="1"/>
  <c r="B8" i="3" s="1"/>
  <c r="D9" i="3"/>
  <c r="G9" i="3"/>
  <c r="A9" i="3" s="1"/>
  <c r="J9" i="3"/>
  <c r="F9" i="3" s="1"/>
  <c r="B9" i="3" s="1"/>
  <c r="D10" i="3"/>
  <c r="F10" i="3"/>
  <c r="B10" i="3" s="1"/>
  <c r="G10" i="3"/>
  <c r="A10" i="3" s="1"/>
  <c r="J10" i="3"/>
  <c r="D11" i="3"/>
  <c r="G11" i="3"/>
  <c r="A11" i="3" s="1"/>
  <c r="J11" i="3"/>
  <c r="F11" i="3" s="1"/>
  <c r="B11" i="3" s="1"/>
  <c r="D12" i="3"/>
  <c r="F12" i="3"/>
  <c r="B12" i="3" s="1"/>
  <c r="G12" i="3"/>
  <c r="A12" i="3" s="1"/>
  <c r="J12" i="3"/>
  <c r="F13" i="3"/>
  <c r="B26" i="3"/>
  <c r="B28" i="3"/>
  <c r="D28" i="3"/>
  <c r="E28" i="3"/>
  <c r="B29" i="3"/>
  <c r="B38" i="3" s="1"/>
  <c r="C29" i="3"/>
  <c r="C34" i="3" s="1"/>
  <c r="E29" i="3"/>
  <c r="D30" i="3"/>
  <c r="E30" i="3"/>
  <c r="E39" i="3" s="1"/>
  <c r="B31" i="3"/>
  <c r="B40" i="3" s="1"/>
  <c r="C31" i="3"/>
  <c r="E31" i="3"/>
  <c r="B32" i="3"/>
  <c r="B41" i="3" s="1"/>
  <c r="D32" i="3"/>
  <c r="D41" i="3" s="1"/>
  <c r="E32" i="3"/>
  <c r="K35" i="3"/>
  <c r="L35" i="3"/>
  <c r="H37" i="3"/>
  <c r="K37" i="3"/>
  <c r="B30" i="3" s="1"/>
  <c r="B39" i="3" s="1"/>
  <c r="N37" i="3"/>
  <c r="O37" i="3"/>
  <c r="E38" i="3"/>
  <c r="L38" i="3"/>
  <c r="D39" i="3"/>
  <c r="D42" i="3" s="1"/>
  <c r="K39" i="3"/>
  <c r="L39" i="3"/>
  <c r="N39" i="3"/>
  <c r="O39" i="3"/>
  <c r="C40" i="3"/>
  <c r="E40" i="3"/>
  <c r="E41" i="3"/>
  <c r="D46" i="3"/>
  <c r="D23" i="2"/>
  <c r="D32" i="2"/>
  <c r="D33" i="2" l="1"/>
  <c r="D34" i="3"/>
  <c r="C38" i="3"/>
  <c r="C42" i="3" s="1"/>
  <c r="B7" i="3"/>
  <c r="B14" i="3" s="1"/>
  <c r="B15" i="3" s="1"/>
  <c r="F14" i="3"/>
  <c r="J14" i="3"/>
</calcChain>
</file>

<file path=xl/sharedStrings.xml><?xml version="1.0" encoding="utf-8"?>
<sst xmlns="http://schemas.openxmlformats.org/spreadsheetml/2006/main" count="188" uniqueCount="166">
  <si>
    <t>Ideally yes, but e-mail confirmation will also be sufficient.</t>
  </si>
  <si>
    <t>Does my Head of Department /Support Area need to sign off?</t>
  </si>
  <si>
    <t xml:space="preserve"> to the University.</t>
  </si>
  <si>
    <t>A budget is always indicative at a point in time. Sometimes the income  generated will be higher and also the costs. In other cases it may be lower. As long as it pays for itself, that is what is important</t>
  </si>
  <si>
    <t>I am not sure about how much income I will generate?</t>
  </si>
  <si>
    <t>These BU's are to be self-funded and any overspends are the responsibility of the Dept/ Support Area.</t>
  </si>
  <si>
    <t>Can the Recurrent Department BU be used ?</t>
  </si>
  <si>
    <t>We recommend the the use of an existing conference BU especially where the same conference is held annually. We recommend that you contact the Business Partner in the first place.</t>
  </si>
  <si>
    <t>The Department  has a general conference BU in place already. Can we use this for a new conference?</t>
  </si>
  <si>
    <t>This form has to be completed once you have been authorised to commence a new project within your Dept for a specific purpose - e.g. a conference/Erasmus Mundus/funding for Access students</t>
  </si>
  <si>
    <t>When do I complete this form?</t>
  </si>
  <si>
    <t>FAQ:</t>
  </si>
  <si>
    <t xml:space="preserve">Please allow 5-10 working days for the BU to be set up. Two separate areas are involved: Finance are responsible for the BU Master and IT control Security Access.  </t>
  </si>
  <si>
    <t>The BU details will be emailed to the requester and the Head of Dept/Support Area once it is assigned.</t>
  </si>
  <si>
    <t>BU Number will be assigned once all the details are provided.</t>
  </si>
  <si>
    <t>Please do not change any of the headings or add in any additional lines</t>
  </si>
  <si>
    <t>Only the fields highlighted in yellow are to be filled in.</t>
  </si>
  <si>
    <t>Notes:</t>
  </si>
  <si>
    <t>The Head of Dept/Support Area should sign the form or be included in the e-mail request.</t>
  </si>
  <si>
    <t>D</t>
  </si>
  <si>
    <t>Please insert estimated costs under the applicable budget headings</t>
  </si>
  <si>
    <t>1) - 7)</t>
  </si>
  <si>
    <t>Expenditure</t>
  </si>
  <si>
    <t>If funding is being  provided by another internal department/area, please provide supporting confirmation ( letter/e-mail).</t>
  </si>
  <si>
    <t>3)</t>
  </si>
  <si>
    <t>If funding is being provided by a UE member: President/VPR, please provide supporting confirmation ( letter/e-mail).</t>
  </si>
  <si>
    <t>2)</t>
  </si>
  <si>
    <t>If the BU is a conference related activity please provide indicative number of attendees and conference fee rate.</t>
  </si>
  <si>
    <t>: Ray.Dully@MU.ie</t>
  </si>
  <si>
    <t>To raise an invoice contact the Income Office</t>
  </si>
  <si>
    <t xml:space="preserve">If the project is being funded externally please provide supporting documents e.g. HEA/industry. </t>
  </si>
  <si>
    <t>1)</t>
  </si>
  <si>
    <t>Income</t>
  </si>
  <si>
    <t>C</t>
  </si>
  <si>
    <t>Enter commencement  and cessation dates</t>
  </si>
  <si>
    <t>B</t>
  </si>
  <si>
    <t>Provide a brief description of the nature and purpose of the new BU. How is it being funded?</t>
  </si>
  <si>
    <t>A</t>
  </si>
  <si>
    <t>(Please read these instructions in conjunction with the second tab - Self Funded New BU Request Form)</t>
  </si>
  <si>
    <t>Instructions &amp; Notes : Staff</t>
  </si>
  <si>
    <t>Head of Department / Support Area ( signature)</t>
  </si>
  <si>
    <r>
      <rPr>
        <b/>
        <sz val="11"/>
        <color theme="1"/>
        <rFont val="Calibri"/>
        <family val="2"/>
        <scheme val="minor"/>
      </rPr>
      <t>Note:</t>
    </r>
    <r>
      <rPr>
        <sz val="11"/>
        <color theme="1"/>
        <rFont val="Calibri"/>
        <family val="2"/>
        <scheme val="minor"/>
      </rPr>
      <t xml:space="preserve"> +/-</t>
    </r>
  </si>
  <si>
    <t>Final Net Position : Surplus/Deficit</t>
  </si>
  <si>
    <r>
      <rPr>
        <b/>
        <sz val="11"/>
        <color theme="1"/>
        <rFont val="Calibri"/>
        <family val="2"/>
        <scheme val="minor"/>
      </rPr>
      <t>Note:</t>
    </r>
    <r>
      <rPr>
        <sz val="11"/>
        <color theme="1"/>
        <rFont val="Calibri"/>
        <family val="2"/>
        <scheme val="minor"/>
      </rPr>
      <t xml:space="preserve"> Balance = Income less Expenditure</t>
    </r>
  </si>
  <si>
    <t>Estimated Balance : Net Position:  Current Year (18/19)</t>
  </si>
  <si>
    <t>Total Expenditure</t>
  </si>
  <si>
    <t>Books &amp; periodicals</t>
  </si>
  <si>
    <t>Equipment</t>
  </si>
  <si>
    <t>Other Expenses &amp; Charges</t>
  </si>
  <si>
    <t>Consumables</t>
  </si>
  <si>
    <t>Travel &amp; Subsistence</t>
  </si>
  <si>
    <t>NON PAY : 3</t>
  </si>
  <si>
    <t xml:space="preserve">Occasional </t>
  </si>
  <si>
    <t>Core ( contract staff)</t>
  </si>
  <si>
    <t>PAY:             1</t>
  </si>
  <si>
    <t>EXPENDITURE</t>
  </si>
  <si>
    <t>Total Income</t>
  </si>
  <si>
    <t>ESTIMATED</t>
  </si>
  <si>
    <t>Internal : other e.g. summer school, or from other internal depts/areas</t>
  </si>
  <si>
    <t>Internal : VPR or Central from President</t>
  </si>
  <si>
    <t>External : Income to be received from any external sources</t>
  </si>
  <si>
    <t>ESTIMATED INCOME:    1</t>
  </si>
  <si>
    <t xml:space="preserve"> Explanation with Supporting douments attached</t>
  </si>
  <si>
    <t xml:space="preserve">€ </t>
  </si>
  <si>
    <t>CATEGORY</t>
  </si>
  <si>
    <t>Business UNIT Number:</t>
  </si>
  <si>
    <t>BUDGET TEMPLATE FOR SYSTEM</t>
  </si>
  <si>
    <t>End Date</t>
  </si>
  <si>
    <t>Cessation Date:</t>
  </si>
  <si>
    <t>Start date</t>
  </si>
  <si>
    <t>Commencement Date:</t>
  </si>
  <si>
    <t>BUSINESS UNIT DESCRIPTION:</t>
  </si>
  <si>
    <t>HEADINGS</t>
  </si>
  <si>
    <t>NEW BU REQUEST FORM. FOR NEW SELF FUNDED PROJECTS: PN's &amp; NA's. (EXCLUDES EXTERNALLY FUNDED RESEARCH AWARDS)</t>
  </si>
  <si>
    <t xml:space="preserve">TEMPLATE </t>
  </si>
  <si>
    <t>When  Dept decides to make a contribution to travel costs</t>
  </si>
  <si>
    <t>Internal trade Travel</t>
  </si>
  <si>
    <t>When Dept decides  to make a contribution to runnng costs</t>
  </si>
  <si>
    <t>Internal trade Consumables</t>
  </si>
  <si>
    <t>When VPR or Dept decide to fund a scholarship type activity</t>
  </si>
  <si>
    <t>Internal trade Scholarship</t>
  </si>
  <si>
    <t>E.G.</t>
  </si>
  <si>
    <t xml:space="preserve">AA ledger </t>
  </si>
  <si>
    <t>Upload parameters: (B38:E41)</t>
  </si>
  <si>
    <t>&amp; pick the code that best suits the type of activity being supported</t>
  </si>
  <si>
    <t>First month of project only</t>
  </si>
  <si>
    <t>BA ledger</t>
  </si>
  <si>
    <t>Income Budget</t>
  </si>
  <si>
    <t>Upload parameters: (B28:E32)</t>
  </si>
  <si>
    <t>Please refer to the full suite of Internal Trade Expenditure Codes</t>
  </si>
  <si>
    <t>Each Month/Qtr</t>
  </si>
  <si>
    <t>BA Ledger</t>
  </si>
  <si>
    <t>Expenditure Budget</t>
  </si>
  <si>
    <t>Upload parameters: (A6: D12)</t>
  </si>
  <si>
    <t>( Internal transfer only)</t>
  </si>
  <si>
    <t>Internal Trade Other</t>
  </si>
  <si>
    <t>AA</t>
  </si>
  <si>
    <t>Internal trade Scholarships</t>
  </si>
  <si>
    <t>HOD Allowance</t>
  </si>
  <si>
    <t xml:space="preserve">From Dept </t>
  </si>
  <si>
    <t>Sample</t>
  </si>
  <si>
    <t>From Central Admin: President</t>
  </si>
  <si>
    <t>Expenditure Objects</t>
  </si>
  <si>
    <t>AA Ledger</t>
  </si>
  <si>
    <t>AA Income Contributions</t>
  </si>
  <si>
    <t>Sample external. Change Object according to income source</t>
  </si>
  <si>
    <t>Object</t>
  </si>
  <si>
    <t>BU</t>
  </si>
  <si>
    <t>( Internal &amp; external funding combined</t>
  </si>
  <si>
    <t>BA</t>
  </si>
  <si>
    <t>Sundry Income</t>
  </si>
  <si>
    <t xml:space="preserve">Object 67050: To be used on DR side </t>
  </si>
  <si>
    <t>Research Central contribution</t>
  </si>
  <si>
    <t>Conference</t>
  </si>
  <si>
    <t>67040 : To be used on both sides: Income &amp; Expend</t>
  </si>
  <si>
    <t>Central contribution</t>
  </si>
  <si>
    <t>Other EU</t>
  </si>
  <si>
    <t>Object 67030: To be used on DR side</t>
  </si>
  <si>
    <t>Internal Trade Sales</t>
  </si>
  <si>
    <t>Other Irish Govt grant</t>
  </si>
  <si>
    <t>BA Income Budget</t>
  </si>
  <si>
    <t>OBJECT : Options</t>
  </si>
  <si>
    <t>Internal Income : Options</t>
  </si>
  <si>
    <t>Income Objects:</t>
  </si>
  <si>
    <t>Ledger Type (LT)</t>
  </si>
  <si>
    <t>Remark</t>
  </si>
  <si>
    <t>CR</t>
  </si>
  <si>
    <t>DR</t>
  </si>
  <si>
    <t>1 sided: DR Entry</t>
  </si>
  <si>
    <t>Always coded in BA ledger - JNL Type is JA</t>
  </si>
  <si>
    <t xml:space="preserve">If the budget is for a number of years, upload the current year only of the budget in accordance with grant contract - agreed budget. </t>
  </si>
  <si>
    <t>Or Quarterly uploads</t>
  </si>
  <si>
    <t>If budget straggles over 2 financial years (sept 18- Aug 19) and is 12 month duration, usually upload in Oct-Sept period</t>
  </si>
  <si>
    <t>Small budgets within 12 mths: upload full budget at the start of project</t>
  </si>
  <si>
    <t>Rules on uploading</t>
  </si>
  <si>
    <t>BA LEDGER : Self- Funded Only</t>
  </si>
  <si>
    <t>Oct 18- Sept 19 : current year</t>
  </si>
  <si>
    <t>Monthly : only current Year foe larger externally funded awards: ACCESS</t>
  </si>
  <si>
    <t>Oct 18, Jan 19, April 19, July 19</t>
  </si>
  <si>
    <t xml:space="preserve"> Upload Each Qtr only current Year: Short-term project: Conference</t>
  </si>
  <si>
    <t>Books &amp; Periodicals</t>
  </si>
  <si>
    <t>Miscellaneous</t>
  </si>
  <si>
    <t>(or 84620)</t>
  </si>
  <si>
    <t>Upload BA</t>
  </si>
  <si>
    <t>General Office Supplies</t>
  </si>
  <si>
    <t>(or 78410)</t>
  </si>
  <si>
    <t>Expendiure</t>
  </si>
  <si>
    <t>Domestic Travel</t>
  </si>
  <si>
    <t>Salary Occ Pay</t>
  </si>
  <si>
    <t>Salary Support Staff</t>
  </si>
  <si>
    <t>Account Description</t>
  </si>
  <si>
    <t>Total Amount (12 months)</t>
  </si>
  <si>
    <t>Sub</t>
  </si>
  <si>
    <t>MONTHLY</t>
  </si>
  <si>
    <t>Amount Each Month/Qtr/Other</t>
  </si>
  <si>
    <t>Account Number</t>
  </si>
  <si>
    <t>Template is linked to Self Funded New BU Request Form</t>
  </si>
  <si>
    <t>BA Expenditure Budget</t>
  </si>
  <si>
    <t>Finance instructions are in red</t>
  </si>
  <si>
    <t>CAN BE FULLY FUNDED OR PARTIALLY FUNDED ( EXTERNAL AND INTERNAL SOURCES)</t>
  </si>
  <si>
    <t>RELATES TO SELF FUNDED PROJECTS OTHER THAN RESEARCH</t>
  </si>
  <si>
    <t>NEW BU</t>
  </si>
  <si>
    <t xml:space="preserve">FINANCE USE ONLY </t>
  </si>
  <si>
    <t>What if the accounts runs a deficit?</t>
  </si>
  <si>
    <t xml:space="preserve">We would  recommend this practice. Ideally only department related expenditure activity should be processed here and not any costs/expenditure relating to a a specific project e.g.  Conference where </t>
  </si>
  <si>
    <t>the costs are not material or no separate reporting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</si>
</sst>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0.00000"/>
  </numFmts>
  <fonts count="2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2"/>
      <color rgb="FFFF0000"/>
      <name val="Calibri"/>
      <family val="2"/>
      <scheme val="minor"/>
    </font>
    <font>
      <b/>
      <sz val="11"/>
      <color rgb="FFFF0000"/>
      <name val="Calibri"/>
      <family val="2"/>
      <scheme val="minor"/>
    </font>
    <font>
      <b/>
      <sz val="14"/>
      <color rgb="FFFF0000"/>
      <name val="Calibri"/>
      <family val="2"/>
      <scheme val="minor"/>
    </font>
    <font>
      <sz val="12"/>
      <color theme="1"/>
      <name val="Calibri"/>
      <family val="2"/>
      <scheme val="minor"/>
    </font>
    <font>
      <sz val="16"/>
      <color theme="1"/>
      <name val="Calibri"/>
      <family val="2"/>
      <scheme val="minor"/>
    </font>
    <font>
      <b/>
      <sz val="16"/>
      <color theme="1"/>
      <name val="Calibri"/>
      <family val="2"/>
      <scheme val="minor"/>
    </font>
    <font>
      <sz val="11"/>
      <color rgb="FF7030A0"/>
      <name val="Calibri"/>
      <family val="2"/>
      <scheme val="minor"/>
    </font>
    <font>
      <sz val="11"/>
      <color rgb="FF00B0F0"/>
      <name val="Calibri"/>
      <family val="2"/>
      <scheme val="minor"/>
    </font>
    <font>
      <b/>
      <sz val="14"/>
      <color rgb="FF00B0F0"/>
      <name val="Calibri"/>
      <family val="2"/>
      <scheme val="minor"/>
    </font>
    <font>
      <sz val="11"/>
      <color rgb="FF00B050"/>
      <name val="Calibri"/>
      <family val="2"/>
      <scheme val="minor"/>
    </font>
    <font>
      <sz val="11"/>
      <color rgb="FFFFC000"/>
      <name val="Calibri"/>
      <family val="2"/>
      <scheme val="minor"/>
    </font>
    <font>
      <sz val="11"/>
      <name val="Calibri"/>
      <family val="2"/>
      <scheme val="minor"/>
    </font>
    <font>
      <b/>
      <sz val="11"/>
      <color rgb="FF00B050"/>
      <name val="Calibri"/>
      <family val="2"/>
      <scheme val="minor"/>
    </font>
    <font>
      <sz val="11"/>
      <color theme="0" tint="-0.14999847407452621"/>
      <name val="Calibri"/>
      <family val="2"/>
      <scheme val="minor"/>
    </font>
    <font>
      <b/>
      <sz val="10"/>
      <name val="Arial"/>
      <family val="2"/>
    </font>
    <font>
      <sz val="14"/>
      <color theme="1"/>
      <name val="Calibri"/>
      <family val="2"/>
      <scheme val="minor"/>
    </font>
    <font>
      <sz val="14"/>
      <color rgb="FFFF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bgColor indexed="64"/>
      </patternFill>
    </fill>
  </fills>
  <borders count="23">
    <border>
      <left/>
      <right/>
      <top/>
      <bottom/>
      <diagonal/>
    </border>
    <border>
      <left/>
      <right/>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2">
    <xf numFmtId="0" fontId="0" fillId="0" borderId="0"/>
    <xf numFmtId="43" fontId="1" fillId="0" borderId="0" applyFont="0" applyFill="0" applyBorder="0" applyAlignment="0" applyProtection="0"/>
  </cellStyleXfs>
  <cellXfs count="183">
    <xf numFmtId="0" fontId="0" fillId="0" borderId="0" xfId="0"/>
    <xf numFmtId="0" fontId="3" fillId="0" borderId="0" xfId="0" applyFont="1"/>
    <xf numFmtId="0" fontId="3" fillId="0" borderId="0" xfId="0" applyFont="1" applyAlignment="1">
      <alignment horizontal="right"/>
    </xf>
    <xf numFmtId="0" fontId="4" fillId="0" borderId="0" xfId="0" applyFont="1"/>
    <xf numFmtId="0" fontId="4" fillId="0" borderId="0" xfId="0" applyFont="1" applyAlignment="1">
      <alignment horizontal="right"/>
    </xf>
    <xf numFmtId="0" fontId="0" fillId="2" borderId="0" xfId="0" applyFont="1" applyFill="1"/>
    <xf numFmtId="0" fontId="0" fillId="0" borderId="0" xfId="0" applyAlignment="1">
      <alignment horizontal="right"/>
    </xf>
    <xf numFmtId="0" fontId="0" fillId="0" borderId="0" xfId="0" applyFont="1"/>
    <xf numFmtId="0" fontId="3" fillId="0" borderId="0" xfId="0" applyFont="1" applyAlignment="1"/>
    <xf numFmtId="0" fontId="5" fillId="0" borderId="0" xfId="0" applyFont="1"/>
    <xf numFmtId="0" fontId="2" fillId="0" borderId="0" xfId="0" applyFont="1"/>
    <xf numFmtId="0" fontId="6" fillId="0" borderId="0" xfId="0" applyFont="1"/>
    <xf numFmtId="0" fontId="7" fillId="0" borderId="0" xfId="0" applyFont="1"/>
    <xf numFmtId="0" fontId="2" fillId="0" borderId="1" xfId="0" applyFont="1" applyBorder="1"/>
    <xf numFmtId="164" fontId="0" fillId="0" borderId="0" xfId="0" applyNumberFormat="1" applyBorder="1"/>
    <xf numFmtId="0" fontId="0" fillId="0" borderId="3" xfId="0" applyBorder="1"/>
    <xf numFmtId="0" fontId="3" fillId="0" borderId="3" xfId="0" applyFont="1" applyBorder="1" applyAlignment="1">
      <alignment horizontal="left"/>
    </xf>
    <xf numFmtId="0" fontId="3" fillId="0" borderId="3" xfId="0" applyFont="1" applyBorder="1"/>
    <xf numFmtId="0" fontId="0" fillId="0" borderId="0" xfId="0" applyFill="1" applyBorder="1"/>
    <xf numFmtId="0" fontId="2" fillId="0" borderId="0" xfId="0" applyFont="1" applyFill="1" applyBorder="1"/>
    <xf numFmtId="0" fontId="5" fillId="0" borderId="0" xfId="0" applyFont="1" applyFill="1" applyBorder="1"/>
    <xf numFmtId="0" fontId="0" fillId="0" borderId="4" xfId="0" applyBorder="1" applyAlignment="1">
      <alignment wrapText="1"/>
    </xf>
    <xf numFmtId="0" fontId="3" fillId="0" borderId="4" xfId="0" applyFont="1" applyBorder="1" applyAlignment="1">
      <alignment horizontal="left" wrapText="1"/>
    </xf>
    <xf numFmtId="0" fontId="3" fillId="0" borderId="4" xfId="0" applyFont="1" applyBorder="1"/>
    <xf numFmtId="0" fontId="0" fillId="0" borderId="0" xfId="0" applyFill="1" applyBorder="1" applyAlignment="1"/>
    <xf numFmtId="0" fontId="5" fillId="0" borderId="0" xfId="0" applyFont="1" applyFill="1" applyBorder="1" applyAlignment="1"/>
    <xf numFmtId="43" fontId="0" fillId="0" borderId="4" xfId="1" applyFont="1" applyBorder="1"/>
    <xf numFmtId="0" fontId="3" fillId="0" borderId="5" xfId="0" applyFont="1" applyBorder="1"/>
    <xf numFmtId="43" fontId="0" fillId="2" borderId="6" xfId="1" applyFont="1" applyFill="1" applyBorder="1"/>
    <xf numFmtId="0" fontId="0" fillId="0" borderId="5" xfId="0" applyBorder="1"/>
    <xf numFmtId="0" fontId="3" fillId="0" borderId="0" xfId="0" applyFont="1" applyFill="1" applyBorder="1"/>
    <xf numFmtId="0" fontId="4" fillId="0" borderId="0" xfId="0" applyFont="1" applyFill="1" applyBorder="1"/>
    <xf numFmtId="43" fontId="0" fillId="0" borderId="5" xfId="1" applyFont="1" applyBorder="1"/>
    <xf numFmtId="43" fontId="0" fillId="0" borderId="7" xfId="1" applyFont="1" applyBorder="1"/>
    <xf numFmtId="0" fontId="0" fillId="0" borderId="0" xfId="0" applyFill="1"/>
    <xf numFmtId="0" fontId="3" fillId="0" borderId="5" xfId="0" applyFont="1" applyFill="1" applyBorder="1"/>
    <xf numFmtId="1" fontId="3" fillId="0" borderId="11" xfId="0" applyNumberFormat="1" applyFont="1" applyBorder="1" applyAlignment="1"/>
    <xf numFmtId="43" fontId="0" fillId="2" borderId="12" xfId="1" applyFont="1" applyFill="1" applyBorder="1"/>
    <xf numFmtId="0" fontId="0" fillId="0" borderId="6" xfId="0" applyBorder="1" applyAlignment="1">
      <alignment wrapText="1"/>
    </xf>
    <xf numFmtId="43" fontId="0" fillId="2" borderId="6" xfId="1" applyFont="1" applyFill="1" applyBorder="1" applyAlignment="1"/>
    <xf numFmtId="0" fontId="3" fillId="0" borderId="5" xfId="0" applyFont="1" applyBorder="1" applyAlignment="1">
      <alignment wrapText="1"/>
    </xf>
    <xf numFmtId="0" fontId="3" fillId="0" borderId="5" xfId="0" applyFont="1" applyBorder="1" applyAlignment="1">
      <alignment horizontal="center"/>
    </xf>
    <xf numFmtId="0" fontId="3" fillId="0" borderId="4" xfId="0" applyFont="1" applyBorder="1" applyAlignment="1">
      <alignment horizontal="center"/>
    </xf>
    <xf numFmtId="0" fontId="5" fillId="0" borderId="4" xfId="0" applyFont="1" applyBorder="1"/>
    <xf numFmtId="0" fontId="5" fillId="0" borderId="6" xfId="0" applyFont="1" applyFill="1" applyBorder="1" applyAlignment="1">
      <alignment wrapText="1"/>
    </xf>
    <xf numFmtId="0" fontId="5" fillId="0" borderId="9" xfId="0" applyFont="1" applyBorder="1"/>
    <xf numFmtId="0" fontId="5" fillId="0" borderId="10" xfId="0" applyFont="1" applyBorder="1"/>
    <xf numFmtId="0" fontId="0" fillId="0" borderId="0" xfId="0" applyBorder="1" applyAlignment="1"/>
    <xf numFmtId="0" fontId="5" fillId="0" borderId="0" xfId="0" applyFont="1" applyBorder="1" applyAlignment="1"/>
    <xf numFmtId="0" fontId="3" fillId="0" borderId="0" xfId="0" applyFont="1" applyFill="1" applyBorder="1" applyAlignment="1">
      <alignment horizontal="right"/>
    </xf>
    <xf numFmtId="0" fontId="1" fillId="0" borderId="0" xfId="0" applyFont="1"/>
    <xf numFmtId="14" fontId="1" fillId="2" borderId="13" xfId="0" applyNumberFormat="1" applyFont="1" applyFill="1" applyBorder="1"/>
    <xf numFmtId="0" fontId="2" fillId="0" borderId="0" xfId="0" applyFont="1" applyFill="1" applyBorder="1" applyAlignment="1"/>
    <xf numFmtId="0" fontId="3" fillId="0" borderId="0" xfId="0" applyFont="1" applyFill="1" applyBorder="1" applyAlignment="1"/>
    <xf numFmtId="14" fontId="1" fillId="2" borderId="14" xfId="0" applyNumberFormat="1" applyFont="1" applyFill="1" applyBorder="1"/>
    <xf numFmtId="0" fontId="5" fillId="0" borderId="0" xfId="0" applyFont="1" applyBorder="1" applyAlignment="1">
      <alignment wrapText="1"/>
    </xf>
    <xf numFmtId="0" fontId="0" fillId="0" borderId="0" xfId="0" applyBorder="1" applyAlignment="1">
      <alignment wrapText="1"/>
    </xf>
    <xf numFmtId="0" fontId="0" fillId="0" borderId="0" xfId="0" applyAlignment="1">
      <alignment wrapText="1"/>
    </xf>
    <xf numFmtId="0" fontId="1" fillId="0" borderId="0" xfId="0" applyFont="1" applyAlignment="1">
      <alignment horizontal="right"/>
    </xf>
    <xf numFmtId="0" fontId="5" fillId="0" borderId="0" xfId="0" applyFont="1" applyFill="1" applyBorder="1" applyAlignment="1">
      <alignment wrapText="1"/>
    </xf>
    <xf numFmtId="0" fontId="5" fillId="0" borderId="0" xfId="0" applyFont="1" applyFill="1"/>
    <xf numFmtId="0" fontId="8" fillId="0" borderId="0" xfId="0" applyFont="1"/>
    <xf numFmtId="0" fontId="4" fillId="0" borderId="0" xfId="0" applyFont="1" applyFill="1"/>
    <xf numFmtId="0" fontId="9" fillId="0" borderId="0" xfId="0" applyFont="1"/>
    <xf numFmtId="0" fontId="9" fillId="0" borderId="0" xfId="0" applyFont="1" applyFill="1" applyBorder="1"/>
    <xf numFmtId="0" fontId="10" fillId="0" borderId="0" xfId="0" applyFont="1"/>
    <xf numFmtId="0" fontId="10" fillId="0" borderId="0" xfId="0" applyFont="1" applyFill="1" applyBorder="1"/>
    <xf numFmtId="0" fontId="11" fillId="0" borderId="0" xfId="0" applyFont="1"/>
    <xf numFmtId="0" fontId="0" fillId="0" borderId="0" xfId="0" applyBorder="1"/>
    <xf numFmtId="0" fontId="0" fillId="0" borderId="0" xfId="0" applyBorder="1" applyAlignment="1">
      <alignment horizontal="center"/>
    </xf>
    <xf numFmtId="0" fontId="7" fillId="0" borderId="0" xfId="0" applyFont="1" applyFill="1" applyBorder="1"/>
    <xf numFmtId="0" fontId="0" fillId="2" borderId="0" xfId="0" applyFill="1"/>
    <xf numFmtId="0" fontId="0" fillId="3" borderId="0" xfId="0" applyFill="1"/>
    <xf numFmtId="0" fontId="7" fillId="0" borderId="0" xfId="0" applyFont="1" applyBorder="1"/>
    <xf numFmtId="0" fontId="0" fillId="4" borderId="0" xfId="0" applyFill="1"/>
    <xf numFmtId="0" fontId="2" fillId="0" borderId="0" xfId="0" applyFont="1" applyBorder="1"/>
    <xf numFmtId="164" fontId="0" fillId="0" borderId="0" xfId="0" applyNumberFormat="1" applyFill="1"/>
    <xf numFmtId="0" fontId="3" fillId="0" borderId="0" xfId="0" applyFont="1" applyBorder="1"/>
    <xf numFmtId="0" fontId="12" fillId="0" borderId="0" xfId="0" applyFont="1"/>
    <xf numFmtId="1" fontId="0" fillId="2" borderId="15" xfId="1" applyNumberFormat="1" applyFont="1" applyFill="1" applyBorder="1"/>
    <xf numFmtId="1" fontId="12" fillId="2" borderId="1" xfId="1" applyNumberFormat="1" applyFont="1" applyFill="1" applyBorder="1"/>
    <xf numFmtId="1" fontId="0" fillId="2" borderId="16" xfId="1" applyNumberFormat="1" applyFont="1" applyFill="1" applyBorder="1"/>
    <xf numFmtId="1" fontId="0" fillId="2" borderId="17" xfId="1" applyNumberFormat="1" applyFont="1" applyFill="1" applyBorder="1"/>
    <xf numFmtId="1" fontId="12" fillId="2" borderId="0" xfId="1" applyNumberFormat="1" applyFont="1" applyFill="1" applyBorder="1"/>
    <xf numFmtId="1" fontId="0" fillId="2" borderId="11" xfId="1" applyNumberFormat="1" applyFont="1" applyFill="1" applyBorder="1"/>
    <xf numFmtId="0" fontId="12" fillId="0" borderId="21" xfId="0" applyFont="1" applyBorder="1"/>
    <xf numFmtId="0" fontId="0" fillId="0" borderId="0" xfId="0" applyFont="1" applyFill="1"/>
    <xf numFmtId="1" fontId="13" fillId="2" borderId="0" xfId="1" applyNumberFormat="1" applyFont="1" applyFill="1" applyBorder="1"/>
    <xf numFmtId="0" fontId="2" fillId="0" borderId="0" xfId="0" applyFont="1" applyFill="1"/>
    <xf numFmtId="1" fontId="0" fillId="2" borderId="18" xfId="1" applyNumberFormat="1" applyFont="1" applyFill="1" applyBorder="1"/>
    <xf numFmtId="1" fontId="13" fillId="2" borderId="19" xfId="1" applyNumberFormat="1" applyFont="1" applyFill="1" applyBorder="1"/>
    <xf numFmtId="1" fontId="0" fillId="2" borderId="20" xfId="1" applyNumberFormat="1" applyFont="1" applyFill="1" applyBorder="1"/>
    <xf numFmtId="0" fontId="13" fillId="0" borderId="21" xfId="0" applyFont="1" applyBorder="1"/>
    <xf numFmtId="0" fontId="14" fillId="0" borderId="0" xfId="0" applyFont="1" applyFill="1"/>
    <xf numFmtId="1" fontId="0" fillId="0" borderId="0" xfId="1" applyNumberFormat="1" applyFont="1" applyFill="1"/>
    <xf numFmtId="0" fontId="7" fillId="0" borderId="0" xfId="1" applyNumberFormat="1" applyFont="1"/>
    <xf numFmtId="0" fontId="3" fillId="0" borderId="0" xfId="0" applyFont="1" applyFill="1"/>
    <xf numFmtId="0" fontId="4" fillId="2" borderId="0" xfId="0" applyFont="1" applyFill="1"/>
    <xf numFmtId="0" fontId="7" fillId="0" borderId="0" xfId="0" applyFont="1" applyFill="1"/>
    <xf numFmtId="0" fontId="15" fillId="0" borderId="21" xfId="0" applyFont="1" applyBorder="1"/>
    <xf numFmtId="0" fontId="0" fillId="0" borderId="21" xfId="0" applyBorder="1"/>
    <xf numFmtId="2" fontId="0" fillId="0" borderId="0" xfId="0" applyNumberFormat="1" applyFill="1" applyBorder="1"/>
    <xf numFmtId="2" fontId="2" fillId="0" borderId="0" xfId="0" applyNumberFormat="1" applyFont="1" applyFill="1" applyBorder="1"/>
    <xf numFmtId="0" fontId="0" fillId="3" borderId="15" xfId="0" applyFill="1" applyBorder="1"/>
    <xf numFmtId="2" fontId="12" fillId="3" borderId="1" xfId="0" applyNumberFormat="1" applyFont="1" applyFill="1" applyBorder="1"/>
    <xf numFmtId="0" fontId="0" fillId="3" borderId="16" xfId="0" applyFill="1" applyBorder="1"/>
    <xf numFmtId="0" fontId="15" fillId="0" borderId="0" xfId="0" applyFont="1"/>
    <xf numFmtId="0" fontId="0" fillId="3" borderId="17" xfId="0" applyFill="1" applyBorder="1"/>
    <xf numFmtId="2" fontId="12" fillId="3" borderId="0" xfId="0" applyNumberFormat="1" applyFont="1" applyFill="1" applyBorder="1"/>
    <xf numFmtId="0" fontId="0" fillId="3" borderId="11" xfId="0" applyFill="1" applyBorder="1"/>
    <xf numFmtId="0" fontId="16" fillId="0" borderId="0" xfId="0" applyFont="1"/>
    <xf numFmtId="2" fontId="13" fillId="3" borderId="0" xfId="0" applyNumberFormat="1" applyFont="1" applyFill="1" applyBorder="1"/>
    <xf numFmtId="0" fontId="13" fillId="0" borderId="0" xfId="0" applyFont="1"/>
    <xf numFmtId="0" fontId="0" fillId="3" borderId="18" xfId="0" applyFill="1" applyBorder="1"/>
    <xf numFmtId="2" fontId="17" fillId="3" borderId="19" xfId="0" applyNumberFormat="1" applyFont="1" applyFill="1" applyBorder="1"/>
    <xf numFmtId="2" fontId="2" fillId="3" borderId="19" xfId="0" applyNumberFormat="1" applyFont="1" applyFill="1" applyBorder="1"/>
    <xf numFmtId="0" fontId="0" fillId="3" borderId="20" xfId="0" applyFill="1" applyBorder="1"/>
    <xf numFmtId="0" fontId="4" fillId="3" borderId="0" xfId="0" applyFont="1" applyFill="1"/>
    <xf numFmtId="0" fontId="18" fillId="0" borderId="0" xfId="0" applyFont="1"/>
    <xf numFmtId="2" fontId="2" fillId="0" borderId="0" xfId="0" applyNumberFormat="1" applyFont="1" applyFill="1" applyBorder="1" applyAlignment="1">
      <alignment horizontal="center"/>
    </xf>
    <xf numFmtId="0" fontId="14" fillId="0" borderId="0" xfId="0" applyFont="1"/>
    <xf numFmtId="165" fontId="0" fillId="0" borderId="0" xfId="0" applyNumberFormat="1"/>
    <xf numFmtId="0" fontId="19" fillId="5" borderId="0" xfId="0" applyFont="1" applyFill="1"/>
    <xf numFmtId="165" fontId="19" fillId="5" borderId="0" xfId="0" applyNumberFormat="1" applyFont="1" applyFill="1"/>
    <xf numFmtId="0" fontId="7" fillId="0" borderId="15" xfId="0" applyFont="1" applyFill="1" applyBorder="1"/>
    <xf numFmtId="0" fontId="7" fillId="0" borderId="1" xfId="0" applyFont="1" applyFill="1" applyBorder="1"/>
    <xf numFmtId="2" fontId="7" fillId="0" borderId="1" xfId="0" applyNumberFormat="1" applyFont="1" applyFill="1" applyBorder="1"/>
    <xf numFmtId="0" fontId="7" fillId="0" borderId="16" xfId="0" applyFont="1" applyFill="1" applyBorder="1"/>
    <xf numFmtId="0" fontId="7" fillId="0" borderId="17" xfId="0" applyFont="1" applyFill="1" applyBorder="1"/>
    <xf numFmtId="0" fontId="7" fillId="0" borderId="11" xfId="0" applyFont="1" applyFill="1" applyBorder="1"/>
    <xf numFmtId="2" fontId="7" fillId="0" borderId="0" xfId="0" applyNumberFormat="1" applyFont="1" applyFill="1" applyBorder="1"/>
    <xf numFmtId="0" fontId="7" fillId="0" borderId="18" xfId="0" applyFont="1" applyFill="1" applyBorder="1"/>
    <xf numFmtId="0" fontId="7" fillId="0" borderId="19" xfId="0" applyFont="1" applyFill="1" applyBorder="1"/>
    <xf numFmtId="2" fontId="7" fillId="0" borderId="19" xfId="0" applyNumberFormat="1" applyFont="1" applyFill="1" applyBorder="1"/>
    <xf numFmtId="0" fontId="7" fillId="0" borderId="20" xfId="0" applyFont="1" applyFill="1" applyBorder="1"/>
    <xf numFmtId="2" fontId="17" fillId="0" borderId="0" xfId="0" applyNumberFormat="1" applyFont="1" applyFill="1" applyBorder="1"/>
    <xf numFmtId="2" fontId="0" fillId="4" borderId="0" xfId="0" applyNumberFormat="1" applyFont="1" applyFill="1" applyBorder="1"/>
    <xf numFmtId="0" fontId="4" fillId="4" borderId="0" xfId="0" applyFont="1" applyFill="1"/>
    <xf numFmtId="0" fontId="7" fillId="0" borderId="0" xfId="0" applyFont="1" applyAlignment="1">
      <alignment wrapText="1"/>
    </xf>
    <xf numFmtId="0" fontId="7" fillId="0" borderId="0" xfId="0" applyFont="1" applyFill="1" applyAlignment="1">
      <alignment wrapText="1"/>
    </xf>
    <xf numFmtId="43" fontId="17" fillId="0" borderId="0" xfId="1" applyFont="1" applyFill="1" applyBorder="1"/>
    <xf numFmtId="43" fontId="3" fillId="0" borderId="7" xfId="1" applyFont="1" applyBorder="1"/>
    <xf numFmtId="43" fontId="3" fillId="0" borderId="3" xfId="1" applyFont="1" applyFill="1" applyBorder="1"/>
    <xf numFmtId="2" fontId="17" fillId="0" borderId="22" xfId="0" applyNumberFormat="1" applyFont="1" applyFill="1" applyBorder="1"/>
    <xf numFmtId="43" fontId="3" fillId="0" borderId="5" xfId="1" applyFont="1" applyBorder="1"/>
    <xf numFmtId="1" fontId="0" fillId="0" borderId="0" xfId="0" applyNumberFormat="1"/>
    <xf numFmtId="43" fontId="0" fillId="0" borderId="5" xfId="1" applyFont="1" applyFill="1" applyBorder="1"/>
    <xf numFmtId="0" fontId="0" fillId="4" borderId="15" xfId="0" applyFill="1" applyBorder="1"/>
    <xf numFmtId="2" fontId="17" fillId="4" borderId="1" xfId="0" applyNumberFormat="1" applyFont="1" applyFill="1" applyBorder="1"/>
    <xf numFmtId="0" fontId="0" fillId="4" borderId="16" xfId="0" applyFill="1" applyBorder="1"/>
    <xf numFmtId="0" fontId="0" fillId="4" borderId="17" xfId="0" applyFill="1" applyBorder="1"/>
    <xf numFmtId="2" fontId="17" fillId="4" borderId="0" xfId="0" applyNumberFormat="1" applyFont="1" applyFill="1" applyBorder="1"/>
    <xf numFmtId="0" fontId="0" fillId="4" borderId="11" xfId="0" applyFill="1" applyBorder="1"/>
    <xf numFmtId="43" fontId="0" fillId="0" borderId="0" xfId="1" applyFont="1" applyFill="1" applyBorder="1" applyAlignment="1" applyProtection="1"/>
    <xf numFmtId="49" fontId="0" fillId="0" borderId="0" xfId="0" applyNumberFormat="1" applyFont="1" applyFill="1" applyBorder="1" applyAlignment="1" applyProtection="1"/>
    <xf numFmtId="49" fontId="20" fillId="0" borderId="0" xfId="0" applyNumberFormat="1" applyFont="1" applyFill="1" applyBorder="1" applyAlignment="1" applyProtection="1"/>
    <xf numFmtId="0" fontId="0" fillId="4" borderId="18" xfId="0" applyFill="1" applyBorder="1"/>
    <xf numFmtId="2" fontId="17" fillId="4" borderId="19" xfId="0" applyNumberFormat="1" applyFont="1" applyFill="1" applyBorder="1"/>
    <xf numFmtId="0" fontId="0" fillId="4" borderId="20" xfId="0" applyFill="1" applyBorder="1"/>
    <xf numFmtId="0" fontId="0" fillId="0" borderId="4" xfId="0" applyFont="1" applyFill="1" applyBorder="1"/>
    <xf numFmtId="49" fontId="20" fillId="0" borderId="0" xfId="0" applyNumberFormat="1" applyFont="1" applyFill="1" applyBorder="1" applyAlignment="1" applyProtection="1">
      <alignment wrapText="1"/>
    </xf>
    <xf numFmtId="0" fontId="21" fillId="0" borderId="0" xfId="0" applyFont="1"/>
    <xf numFmtId="0" fontId="22" fillId="0" borderId="0" xfId="0" applyFont="1"/>
    <xf numFmtId="0" fontId="22" fillId="0" borderId="0" xfId="0" applyFont="1" applyFill="1"/>
    <xf numFmtId="0" fontId="8" fillId="0" borderId="0" xfId="0" applyFont="1" applyFill="1"/>
    <xf numFmtId="0" fontId="4" fillId="0" borderId="4" xfId="0" applyFont="1" applyBorder="1"/>
    <xf numFmtId="0" fontId="21" fillId="0" borderId="0" xfId="0" applyFont="1" applyFill="1"/>
    <xf numFmtId="0" fontId="14" fillId="6" borderId="0" xfId="0" applyFont="1" applyFill="1"/>
    <xf numFmtId="0" fontId="4" fillId="6" borderId="0" xfId="0" applyFont="1" applyFill="1"/>
    <xf numFmtId="0" fontId="0" fillId="2" borderId="20" xfId="0" applyFont="1" applyFill="1" applyBorder="1" applyAlignment="1">
      <alignment wrapText="1"/>
    </xf>
    <xf numFmtId="0" fontId="0" fillId="2" borderId="19" xfId="0" applyFill="1" applyBorder="1" applyAlignment="1">
      <alignment wrapText="1"/>
    </xf>
    <xf numFmtId="0" fontId="0" fillId="2" borderId="18" xfId="0" applyFill="1" applyBorder="1" applyAlignment="1">
      <alignment wrapText="1"/>
    </xf>
    <xf numFmtId="0" fontId="0" fillId="2" borderId="11" xfId="0" applyFont="1" applyFill="1" applyBorder="1" applyAlignment="1">
      <alignment wrapText="1"/>
    </xf>
    <xf numFmtId="0" fontId="0" fillId="2" borderId="0" xfId="0" applyFill="1" applyBorder="1" applyAlignment="1">
      <alignment wrapText="1"/>
    </xf>
    <xf numFmtId="0" fontId="0" fillId="2" borderId="17" xfId="0" applyFill="1" applyBorder="1" applyAlignment="1">
      <alignment wrapText="1"/>
    </xf>
    <xf numFmtId="0" fontId="0" fillId="0" borderId="16" xfId="0" applyBorder="1" applyAlignment="1">
      <alignment wrapText="1"/>
    </xf>
    <xf numFmtId="0" fontId="0" fillId="0" borderId="1" xfId="0" applyBorder="1" applyAlignment="1">
      <alignment wrapText="1"/>
    </xf>
    <xf numFmtId="0" fontId="0" fillId="0" borderId="15" xfId="0" applyBorder="1" applyAlignment="1">
      <alignment wrapText="1"/>
    </xf>
    <xf numFmtId="43" fontId="0" fillId="0" borderId="4" xfId="1" applyFont="1" applyBorder="1" applyAlignment="1">
      <alignment horizontal="center"/>
    </xf>
    <xf numFmtId="43" fontId="0" fillId="0" borderId="2" xfId="1" applyFont="1" applyBorder="1" applyAlignment="1">
      <alignment horizontal="center"/>
    </xf>
    <xf numFmtId="0" fontId="0" fillId="2" borderId="10" xfId="0" applyFill="1" applyBorder="1" applyAlignment="1">
      <alignment horizontal="center"/>
    </xf>
    <xf numFmtId="0" fontId="0" fillId="2" borderId="9" xfId="0" applyFill="1" applyBorder="1" applyAlignment="1">
      <alignment horizontal="center"/>
    </xf>
    <xf numFmtId="0" fontId="0" fillId="2" borderId="8" xfId="0"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19050</xdr:colOff>
      <xdr:row>4</xdr:row>
      <xdr:rowOff>0</xdr:rowOff>
    </xdr:from>
    <xdr:to>
      <xdr:col>13</xdr:col>
      <xdr:colOff>28575</xdr:colOff>
      <xdr:row>14</xdr:row>
      <xdr:rowOff>95250</xdr:rowOff>
    </xdr:to>
    <xdr:sp macro="" textlink="">
      <xdr:nvSpPr>
        <xdr:cNvPr id="2" name="Right Brace 1"/>
        <xdr:cNvSpPr/>
      </xdr:nvSpPr>
      <xdr:spPr>
        <a:xfrm>
          <a:off x="7334250" y="762000"/>
          <a:ext cx="619125" cy="20002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I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45"/>
  <sheetViews>
    <sheetView tabSelected="1" topLeftCell="A16" workbookViewId="0">
      <selection activeCell="E36" sqref="E36"/>
    </sheetView>
  </sheetViews>
  <sheetFormatPr defaultRowHeight="15" x14ac:dyDescent="0.25"/>
  <cols>
    <col min="1" max="1" width="12" style="1" bestFit="1" customWidth="1"/>
    <col min="2" max="2" width="13.85546875" customWidth="1"/>
    <col min="17" max="17" width="12.28515625" customWidth="1"/>
  </cols>
  <sheetData>
    <row r="2" spans="1:21" s="3" customFormat="1" ht="18.75" x14ac:dyDescent="0.3">
      <c r="A2" s="3" t="s">
        <v>39</v>
      </c>
    </row>
    <row r="4" spans="1:21" s="1" customFormat="1" x14ac:dyDescent="0.25">
      <c r="B4" s="1" t="s">
        <v>38</v>
      </c>
    </row>
    <row r="5" spans="1:21" x14ac:dyDescent="0.25">
      <c r="A5" s="2" t="s">
        <v>37</v>
      </c>
      <c r="B5" t="s">
        <v>36</v>
      </c>
    </row>
    <row r="6" spans="1:21" x14ac:dyDescent="0.25">
      <c r="A6" s="2" t="s">
        <v>35</v>
      </c>
      <c r="B6" t="s">
        <v>34</v>
      </c>
    </row>
    <row r="7" spans="1:21" x14ac:dyDescent="0.25">
      <c r="A7" s="2" t="s">
        <v>33</v>
      </c>
      <c r="B7" s="1" t="s">
        <v>32</v>
      </c>
      <c r="C7" s="2" t="s">
        <v>31</v>
      </c>
      <c r="D7" t="s">
        <v>30</v>
      </c>
      <c r="N7" s="8" t="s">
        <v>29</v>
      </c>
      <c r="O7" s="8"/>
      <c r="P7" s="8"/>
      <c r="Q7" s="8"/>
      <c r="R7" s="8" t="s">
        <v>28</v>
      </c>
      <c r="S7" s="1"/>
      <c r="T7" s="1"/>
      <c r="U7" s="7"/>
    </row>
    <row r="8" spans="1:21" x14ac:dyDescent="0.25">
      <c r="A8" s="2"/>
      <c r="B8" s="1"/>
      <c r="C8" s="2"/>
      <c r="D8" t="s">
        <v>27</v>
      </c>
    </row>
    <row r="9" spans="1:21" x14ac:dyDescent="0.25">
      <c r="A9" s="2"/>
      <c r="B9" s="1"/>
      <c r="C9" s="2" t="s">
        <v>26</v>
      </c>
      <c r="D9" t="s">
        <v>25</v>
      </c>
    </row>
    <row r="10" spans="1:21" x14ac:dyDescent="0.25">
      <c r="A10" s="2"/>
      <c r="B10" s="1"/>
      <c r="C10" s="2" t="s">
        <v>24</v>
      </c>
      <c r="D10" t="s">
        <v>23</v>
      </c>
    </row>
    <row r="11" spans="1:21" x14ac:dyDescent="0.25">
      <c r="A11" s="2"/>
      <c r="B11" s="1"/>
      <c r="C11" s="2"/>
    </row>
    <row r="12" spans="1:21" x14ac:dyDescent="0.25">
      <c r="A12" s="2"/>
      <c r="B12" s="1" t="s">
        <v>22</v>
      </c>
      <c r="C12" s="2" t="s">
        <v>21</v>
      </c>
      <c r="D12" t="s">
        <v>20</v>
      </c>
    </row>
    <row r="13" spans="1:21" x14ac:dyDescent="0.25">
      <c r="A13" s="2"/>
      <c r="B13" s="1"/>
      <c r="C13" s="2"/>
    </row>
    <row r="14" spans="1:21" x14ac:dyDescent="0.25">
      <c r="A14" s="2" t="s">
        <v>19</v>
      </c>
      <c r="B14" t="s">
        <v>18</v>
      </c>
      <c r="C14" s="6"/>
    </row>
    <row r="15" spans="1:21" x14ac:dyDescent="0.25">
      <c r="A15" s="2"/>
    </row>
    <row r="16" spans="1:21" x14ac:dyDescent="0.25">
      <c r="A16" s="2"/>
    </row>
    <row r="17" spans="1:7" s="3" customFormat="1" ht="18.75" x14ac:dyDescent="0.3">
      <c r="A17" s="4" t="s">
        <v>17</v>
      </c>
    </row>
    <row r="18" spans="1:7" x14ac:dyDescent="0.25">
      <c r="A18" s="2"/>
      <c r="B18" s="5" t="s">
        <v>16</v>
      </c>
      <c r="C18" s="5"/>
      <c r="D18" s="5"/>
      <c r="E18" s="5"/>
      <c r="F18" s="5"/>
      <c r="G18" s="5"/>
    </row>
    <row r="19" spans="1:7" x14ac:dyDescent="0.25">
      <c r="A19" s="2"/>
      <c r="B19" t="s">
        <v>15</v>
      </c>
    </row>
    <row r="20" spans="1:7" x14ac:dyDescent="0.25">
      <c r="A20" s="2"/>
      <c r="B20" t="s">
        <v>14</v>
      </c>
    </row>
    <row r="21" spans="1:7" x14ac:dyDescent="0.25">
      <c r="A21" s="2"/>
      <c r="B21" t="s">
        <v>13</v>
      </c>
    </row>
    <row r="23" spans="1:7" s="3" customFormat="1" ht="18.75" x14ac:dyDescent="0.3">
      <c r="A23" s="4"/>
      <c r="B23" s="3" t="s">
        <v>12</v>
      </c>
    </row>
    <row r="24" spans="1:7" x14ac:dyDescent="0.25">
      <c r="A24" s="2"/>
    </row>
    <row r="25" spans="1:7" x14ac:dyDescent="0.25">
      <c r="A25" s="2"/>
    </row>
    <row r="26" spans="1:7" s="3" customFormat="1" ht="18.75" x14ac:dyDescent="0.3">
      <c r="A26" s="4" t="s">
        <v>11</v>
      </c>
    </row>
    <row r="27" spans="1:7" x14ac:dyDescent="0.25">
      <c r="B27" s="1" t="s">
        <v>10</v>
      </c>
    </row>
    <row r="28" spans="1:7" x14ac:dyDescent="0.25">
      <c r="B28" t="s">
        <v>9</v>
      </c>
    </row>
    <row r="30" spans="1:7" s="1" customFormat="1" x14ac:dyDescent="0.25">
      <c r="B30" s="1" t="s">
        <v>8</v>
      </c>
    </row>
    <row r="31" spans="1:7" x14ac:dyDescent="0.25">
      <c r="B31" t="s">
        <v>7</v>
      </c>
    </row>
    <row r="33" spans="1:2" s="1" customFormat="1" x14ac:dyDescent="0.25">
      <c r="B33" s="1" t="s">
        <v>6</v>
      </c>
    </row>
    <row r="34" spans="1:2" x14ac:dyDescent="0.25">
      <c r="B34" t="s">
        <v>164</v>
      </c>
    </row>
    <row r="35" spans="1:2" x14ac:dyDescent="0.25">
      <c r="B35" t="s">
        <v>165</v>
      </c>
    </row>
    <row r="37" spans="1:2" s="1" customFormat="1" x14ac:dyDescent="0.25">
      <c r="B37" s="1" t="s">
        <v>163</v>
      </c>
    </row>
    <row r="38" spans="1:2" x14ac:dyDescent="0.25">
      <c r="A38" s="2"/>
      <c r="B38" t="s">
        <v>5</v>
      </c>
    </row>
    <row r="40" spans="1:2" s="1" customFormat="1" x14ac:dyDescent="0.25">
      <c r="B40" s="1" t="s">
        <v>4</v>
      </c>
    </row>
    <row r="41" spans="1:2" x14ac:dyDescent="0.25">
      <c r="B41" t="s">
        <v>3</v>
      </c>
    </row>
    <row r="42" spans="1:2" x14ac:dyDescent="0.25">
      <c r="B42" t="s">
        <v>2</v>
      </c>
    </row>
    <row r="44" spans="1:2" s="1" customFormat="1" x14ac:dyDescent="0.25">
      <c r="B44" s="1" t="s">
        <v>1</v>
      </c>
    </row>
    <row r="45" spans="1:2" x14ac:dyDescent="0.25">
      <c r="B45" t="s">
        <v>0</v>
      </c>
    </row>
  </sheetData>
  <pageMargins left="0.7" right="0.7" top="0.75" bottom="0.75" header="0.3" footer="0.3"/>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topLeftCell="A14" workbookViewId="0">
      <selection activeCell="D26" sqref="D26:D31"/>
    </sheetView>
  </sheetViews>
  <sheetFormatPr defaultRowHeight="15.75" x14ac:dyDescent="0.25"/>
  <cols>
    <col min="1" max="1" width="11.42578125" style="1" customWidth="1"/>
    <col min="2" max="2" width="31.140625" customWidth="1"/>
    <col min="3" max="3" width="11.7109375" customWidth="1"/>
    <col min="4" max="4" width="15.5703125" customWidth="1"/>
    <col min="5" max="5" width="7.42578125" customWidth="1"/>
    <col min="6" max="6" width="6" customWidth="1"/>
    <col min="7" max="7" width="5.85546875" customWidth="1"/>
    <col min="8" max="8" width="5.85546875" style="9" customWidth="1"/>
    <col min="9" max="9" width="15.140625" customWidth="1"/>
    <col min="10" max="10" width="9.140625" hidden="1" customWidth="1"/>
    <col min="11" max="11" width="1.85546875" customWidth="1"/>
    <col min="12" max="12" width="12.5703125" customWidth="1"/>
    <col min="13" max="13" width="11" customWidth="1"/>
    <col min="14" max="14" width="11.42578125" customWidth="1"/>
  </cols>
  <sheetData>
    <row r="1" spans="1:15" s="3" customFormat="1" ht="21" x14ac:dyDescent="0.35">
      <c r="A1" s="67" t="s">
        <v>74</v>
      </c>
    </row>
    <row r="2" spans="1:15" s="65" customFormat="1" ht="21" x14ac:dyDescent="0.35">
      <c r="A2" s="67" t="s">
        <v>73</v>
      </c>
      <c r="H2" s="67"/>
      <c r="I2" s="66"/>
      <c r="J2" s="66"/>
      <c r="K2" s="66"/>
      <c r="L2" s="66"/>
      <c r="M2" s="66"/>
      <c r="N2" s="66"/>
      <c r="O2" s="66"/>
    </row>
    <row r="3" spans="1:15" s="63" customFormat="1" x14ac:dyDescent="0.25">
      <c r="A3" s="9"/>
      <c r="H3" s="9"/>
      <c r="I3" s="64"/>
      <c r="J3" s="64"/>
      <c r="K3" s="64"/>
      <c r="L3" s="64"/>
      <c r="M3" s="64"/>
      <c r="N3" s="64"/>
      <c r="O3" s="64"/>
    </row>
    <row r="4" spans="1:15" s="3" customFormat="1" ht="18.75" x14ac:dyDescent="0.3">
      <c r="A4" s="3" t="s">
        <v>72</v>
      </c>
      <c r="C4" s="62"/>
      <c r="H4" s="9"/>
      <c r="I4" s="61"/>
    </row>
    <row r="5" spans="1:15" s="50" customFormat="1" ht="16.5" thickBot="1" x14ac:dyDescent="0.3">
      <c r="H5" s="60"/>
      <c r="I5" s="10"/>
    </row>
    <row r="6" spans="1:15" s="50" customFormat="1" x14ac:dyDescent="0.25">
      <c r="A6" s="2" t="s">
        <v>37</v>
      </c>
      <c r="B6" s="1" t="s">
        <v>71</v>
      </c>
      <c r="C6" s="169"/>
      <c r="D6" s="170"/>
      <c r="E6" s="170"/>
      <c r="F6" s="170"/>
      <c r="G6" s="171"/>
      <c r="H6" s="59"/>
      <c r="I6" s="10"/>
    </row>
    <row r="7" spans="1:15" s="50" customFormat="1" x14ac:dyDescent="0.25">
      <c r="A7" s="2"/>
      <c r="B7" s="1"/>
      <c r="C7" s="172"/>
      <c r="D7" s="173"/>
      <c r="E7" s="173"/>
      <c r="F7" s="173"/>
      <c r="G7" s="174"/>
      <c r="H7" s="59"/>
      <c r="I7" s="10"/>
    </row>
    <row r="8" spans="1:15" s="50" customFormat="1" x14ac:dyDescent="0.25">
      <c r="A8" s="2"/>
      <c r="B8" s="1"/>
      <c r="C8" s="172"/>
      <c r="D8" s="173"/>
      <c r="E8" s="173"/>
      <c r="F8" s="173"/>
      <c r="G8" s="174"/>
      <c r="H8" s="59"/>
      <c r="I8" s="10"/>
    </row>
    <row r="9" spans="1:15" s="50" customFormat="1" x14ac:dyDescent="0.25">
      <c r="A9" s="2"/>
      <c r="B9" s="1"/>
      <c r="C9" s="172"/>
      <c r="D9" s="173"/>
      <c r="E9" s="173"/>
      <c r="F9" s="173"/>
      <c r="G9" s="174"/>
      <c r="H9" s="59"/>
      <c r="I9" s="10"/>
    </row>
    <row r="10" spans="1:15" s="50" customFormat="1" ht="16.5" thickBot="1" x14ac:dyDescent="0.3">
      <c r="A10" s="58"/>
      <c r="B10" s="7"/>
      <c r="C10" s="175"/>
      <c r="D10" s="176"/>
      <c r="E10" s="176"/>
      <c r="F10" s="176"/>
      <c r="G10" s="177"/>
      <c r="H10" s="59"/>
      <c r="I10" s="10"/>
    </row>
    <row r="11" spans="1:15" s="50" customFormat="1" ht="16.5" thickBot="1" x14ac:dyDescent="0.3">
      <c r="A11" s="58"/>
      <c r="B11" s="7"/>
      <c r="C11" s="56"/>
      <c r="D11" s="57"/>
      <c r="E11" s="57"/>
      <c r="F11" s="57"/>
      <c r="G11" s="56"/>
      <c r="H11" s="55"/>
      <c r="I11" s="10"/>
    </row>
    <row r="12" spans="1:15" s="50" customFormat="1" x14ac:dyDescent="0.25">
      <c r="A12" s="2" t="s">
        <v>35</v>
      </c>
      <c r="B12" s="1" t="s">
        <v>70</v>
      </c>
      <c r="C12" s="54"/>
      <c r="D12" s="7" t="s">
        <v>69</v>
      </c>
      <c r="G12" s="53"/>
      <c r="H12" s="25"/>
      <c r="I12" s="52"/>
      <c r="J12" s="24"/>
      <c r="K12" s="24"/>
      <c r="L12" s="24"/>
      <c r="M12" s="24"/>
      <c r="N12" s="24"/>
    </row>
    <row r="13" spans="1:15" s="50" customFormat="1" ht="16.5" thickBot="1" x14ac:dyDescent="0.3">
      <c r="A13" s="2"/>
      <c r="B13" s="1" t="s">
        <v>68</v>
      </c>
      <c r="C13" s="51"/>
      <c r="D13" s="7" t="s">
        <v>67</v>
      </c>
      <c r="G13" s="24"/>
      <c r="H13" s="25"/>
      <c r="I13" s="24"/>
      <c r="J13" s="24"/>
      <c r="K13" s="24"/>
      <c r="L13" s="24"/>
      <c r="M13" s="24"/>
      <c r="N13" s="24"/>
    </row>
    <row r="14" spans="1:15" s="50" customFormat="1" x14ac:dyDescent="0.25">
      <c r="A14" s="2"/>
      <c r="B14" s="1"/>
      <c r="G14" s="24"/>
      <c r="H14" s="25"/>
      <c r="I14" s="24"/>
      <c r="J14" s="24"/>
      <c r="K14" s="24"/>
      <c r="L14" s="24"/>
      <c r="M14" s="24"/>
      <c r="N14" s="24"/>
    </row>
    <row r="15" spans="1:15" s="30" customFormat="1" x14ac:dyDescent="0.25">
      <c r="A15" s="49" t="s">
        <v>33</v>
      </c>
      <c r="B15" s="30" t="s">
        <v>66</v>
      </c>
      <c r="G15" s="24"/>
      <c r="H15" s="25"/>
      <c r="I15" s="24"/>
      <c r="J15" s="24"/>
      <c r="K15" s="24"/>
      <c r="L15" s="24"/>
      <c r="M15" s="24"/>
      <c r="N15" s="24"/>
    </row>
    <row r="16" spans="1:15" s="1" customFormat="1" ht="16.5" thickBot="1" x14ac:dyDescent="0.3">
      <c r="G16" s="47"/>
      <c r="H16" s="48"/>
      <c r="I16" s="47"/>
      <c r="J16" s="47"/>
      <c r="K16" s="47"/>
      <c r="L16" s="47"/>
      <c r="M16" s="47"/>
      <c r="N16" s="47"/>
      <c r="O16" s="30"/>
    </row>
    <row r="17" spans="1:18" s="9" customFormat="1" ht="16.5" thickBot="1" x14ac:dyDescent="0.3">
      <c r="A17" s="46" t="s">
        <v>65</v>
      </c>
      <c r="B17" s="45"/>
      <c r="C17" s="44"/>
      <c r="D17" s="43"/>
    </row>
    <row r="18" spans="1:18" s="1" customFormat="1" x14ac:dyDescent="0.25">
      <c r="A18" s="23"/>
      <c r="B18" s="23" t="s">
        <v>64</v>
      </c>
      <c r="D18" s="42" t="s">
        <v>63</v>
      </c>
      <c r="H18" s="9"/>
    </row>
    <row r="19" spans="1:18" s="1" customFormat="1" ht="16.5" thickBot="1" x14ac:dyDescent="0.3">
      <c r="A19" s="27"/>
      <c r="B19" s="27"/>
      <c r="D19" s="41"/>
      <c r="F19" s="1" t="s">
        <v>62</v>
      </c>
      <c r="H19" s="9"/>
    </row>
    <row r="20" spans="1:18" ht="33" customHeight="1" thickBot="1" x14ac:dyDescent="0.3">
      <c r="A20" s="40" t="s">
        <v>61</v>
      </c>
      <c r="B20" s="38" t="s">
        <v>60</v>
      </c>
      <c r="C20" s="38"/>
      <c r="D20" s="39"/>
      <c r="E20" s="36">
        <v>1</v>
      </c>
      <c r="F20" s="180"/>
      <c r="G20" s="181"/>
      <c r="H20" s="181"/>
      <c r="I20" s="181"/>
      <c r="J20" s="181"/>
      <c r="K20" s="181"/>
      <c r="L20" s="181"/>
      <c r="M20" s="181"/>
      <c r="N20" s="181"/>
      <c r="O20" s="181"/>
      <c r="P20" s="181"/>
      <c r="Q20" s="181"/>
      <c r="R20" s="182"/>
    </row>
    <row r="21" spans="1:18" ht="36.75" customHeight="1" thickBot="1" x14ac:dyDescent="0.3">
      <c r="A21" s="27">
        <v>2</v>
      </c>
      <c r="B21" s="38" t="s">
        <v>59</v>
      </c>
      <c r="C21" s="38"/>
      <c r="D21" s="28"/>
      <c r="E21" s="36">
        <v>2</v>
      </c>
      <c r="F21" s="180"/>
      <c r="G21" s="181"/>
      <c r="H21" s="181"/>
      <c r="I21" s="181"/>
      <c r="J21" s="181"/>
      <c r="K21" s="181"/>
      <c r="L21" s="181"/>
      <c r="M21" s="181"/>
      <c r="N21" s="181"/>
      <c r="O21" s="181"/>
      <c r="P21" s="181"/>
      <c r="Q21" s="181"/>
      <c r="R21" s="182"/>
    </row>
    <row r="22" spans="1:18" ht="48.75" customHeight="1" thickBot="1" x14ac:dyDescent="0.3">
      <c r="A22" s="27">
        <v>3</v>
      </c>
      <c r="B22" s="38" t="s">
        <v>58</v>
      </c>
      <c r="C22" s="38"/>
      <c r="D22" s="37"/>
      <c r="E22" s="36">
        <v>3</v>
      </c>
      <c r="F22" s="180"/>
      <c r="G22" s="181"/>
      <c r="H22" s="181"/>
      <c r="I22" s="181"/>
      <c r="J22" s="181"/>
      <c r="K22" s="181"/>
      <c r="L22" s="181"/>
      <c r="M22" s="181"/>
      <c r="N22" s="181"/>
      <c r="O22" s="181"/>
      <c r="P22" s="181"/>
      <c r="Q22" s="181"/>
      <c r="R22" s="182"/>
    </row>
    <row r="23" spans="1:18" ht="21.75" customHeight="1" thickBot="1" x14ac:dyDescent="0.3">
      <c r="A23" s="27" t="s">
        <v>57</v>
      </c>
      <c r="B23" s="35" t="s">
        <v>56</v>
      </c>
      <c r="C23" s="34"/>
      <c r="D23" s="33">
        <f>SUM(D20:D22)</f>
        <v>0</v>
      </c>
      <c r="G23" s="18"/>
      <c r="H23" s="20"/>
      <c r="I23" s="18"/>
      <c r="J23" s="18"/>
      <c r="K23" s="18"/>
      <c r="L23" s="18"/>
      <c r="M23" s="18"/>
      <c r="N23" s="18"/>
      <c r="O23" s="18"/>
      <c r="P23" s="18"/>
    </row>
    <row r="24" spans="1:18" ht="20.25" thickTop="1" thickBot="1" x14ac:dyDescent="0.35">
      <c r="A24" s="27" t="s">
        <v>55</v>
      </c>
      <c r="B24" s="29"/>
      <c r="D24" s="32"/>
      <c r="G24" s="31"/>
      <c r="H24" s="20"/>
      <c r="I24" s="31"/>
      <c r="J24" s="31"/>
      <c r="K24" s="31"/>
      <c r="L24" s="31"/>
      <c r="M24" s="31"/>
      <c r="N24" s="31"/>
      <c r="O24" s="18"/>
      <c r="P24" s="18"/>
    </row>
    <row r="25" spans="1:18" ht="16.5" thickBot="1" x14ac:dyDescent="0.3">
      <c r="A25" s="27" t="s">
        <v>54</v>
      </c>
      <c r="B25" s="29" t="s">
        <v>53</v>
      </c>
      <c r="D25" s="28"/>
      <c r="G25" s="30"/>
      <c r="H25" s="20"/>
      <c r="I25" s="30"/>
      <c r="J25" s="30"/>
      <c r="K25" s="30"/>
      <c r="L25" s="30"/>
      <c r="M25" s="30"/>
      <c r="N25" s="30"/>
      <c r="O25" s="18"/>
      <c r="P25" s="18"/>
    </row>
    <row r="26" spans="1:18" ht="16.5" thickBot="1" x14ac:dyDescent="0.3">
      <c r="A26" s="27">
        <v>2</v>
      </c>
      <c r="B26" s="29" t="s">
        <v>52</v>
      </c>
      <c r="D26" s="28"/>
      <c r="G26" s="30"/>
      <c r="H26" s="20"/>
      <c r="I26" s="30"/>
      <c r="J26" s="30"/>
      <c r="K26" s="30"/>
      <c r="L26" s="30"/>
      <c r="M26" s="30"/>
      <c r="N26" s="30"/>
      <c r="O26" s="18"/>
      <c r="P26" s="18"/>
    </row>
    <row r="27" spans="1:18" ht="16.5" thickBot="1" x14ac:dyDescent="0.3">
      <c r="A27" s="27" t="s">
        <v>51</v>
      </c>
      <c r="B27" s="29" t="s">
        <v>50</v>
      </c>
      <c r="D27" s="28"/>
      <c r="G27" s="24"/>
      <c r="H27" s="25"/>
      <c r="I27" s="24"/>
      <c r="J27" s="24"/>
      <c r="K27" s="24"/>
      <c r="L27" s="24"/>
      <c r="M27" s="24"/>
      <c r="N27" s="24"/>
      <c r="O27" s="18"/>
      <c r="P27" s="18"/>
    </row>
    <row r="28" spans="1:18" ht="16.5" thickBot="1" x14ac:dyDescent="0.3">
      <c r="A28" s="27">
        <v>4</v>
      </c>
      <c r="B28" s="29" t="s">
        <v>49</v>
      </c>
      <c r="D28" s="28"/>
      <c r="G28" s="24"/>
      <c r="H28" s="25"/>
      <c r="I28" s="24"/>
      <c r="J28" s="24"/>
      <c r="K28" s="24"/>
      <c r="L28" s="24"/>
      <c r="M28" s="24"/>
      <c r="N28" s="24"/>
      <c r="O28" s="18"/>
      <c r="P28" s="18"/>
    </row>
    <row r="29" spans="1:18" ht="16.5" thickBot="1" x14ac:dyDescent="0.3">
      <c r="A29" s="27">
        <v>5</v>
      </c>
      <c r="B29" s="29" t="s">
        <v>48</v>
      </c>
      <c r="D29" s="28"/>
      <c r="G29" s="24"/>
      <c r="H29" s="25"/>
      <c r="I29" s="24"/>
      <c r="J29" s="24"/>
      <c r="K29" s="24"/>
      <c r="L29" s="24"/>
      <c r="M29" s="24"/>
      <c r="N29" s="24"/>
      <c r="O29" s="18"/>
      <c r="P29" s="18"/>
    </row>
    <row r="30" spans="1:18" ht="16.5" thickBot="1" x14ac:dyDescent="0.3">
      <c r="A30" s="27">
        <v>6</v>
      </c>
      <c r="B30" s="29" t="s">
        <v>47</v>
      </c>
      <c r="D30" s="28"/>
      <c r="G30" s="24"/>
      <c r="H30" s="25"/>
      <c r="I30" s="24"/>
      <c r="J30" s="24"/>
      <c r="K30" s="24"/>
      <c r="L30" s="24"/>
      <c r="M30" s="24"/>
      <c r="N30" s="24"/>
      <c r="O30" s="18"/>
      <c r="P30" s="18"/>
    </row>
    <row r="31" spans="1:18" ht="16.5" thickBot="1" x14ac:dyDescent="0.3">
      <c r="A31" s="27">
        <v>7</v>
      </c>
      <c r="B31" s="29" t="s">
        <v>46</v>
      </c>
      <c r="D31" s="28"/>
      <c r="G31" s="24"/>
      <c r="H31" s="25"/>
      <c r="I31" s="24"/>
      <c r="J31" s="24"/>
      <c r="K31" s="24"/>
      <c r="L31" s="24"/>
      <c r="M31" s="24"/>
      <c r="N31" s="24"/>
      <c r="O31" s="18"/>
      <c r="P31" s="18"/>
    </row>
    <row r="32" spans="1:18" ht="16.5" thickBot="1" x14ac:dyDescent="0.3">
      <c r="A32" s="27"/>
      <c r="B32" s="27" t="s">
        <v>45</v>
      </c>
      <c r="D32" s="26">
        <f>SUM(D25:D31)</f>
        <v>0</v>
      </c>
      <c r="G32" s="24"/>
      <c r="H32" s="25"/>
      <c r="I32" s="24"/>
      <c r="J32" s="24"/>
      <c r="K32" s="24"/>
      <c r="L32" s="24"/>
      <c r="M32" s="24"/>
      <c r="N32" s="24"/>
      <c r="O32" s="18"/>
      <c r="P32" s="18"/>
    </row>
    <row r="33" spans="1:16" ht="75" x14ac:dyDescent="0.25">
      <c r="A33" s="23"/>
      <c r="B33" s="22" t="s">
        <v>44</v>
      </c>
      <c r="C33" s="21" t="s">
        <v>43</v>
      </c>
      <c r="D33" s="178">
        <f>+D23-D32</f>
        <v>0</v>
      </c>
      <c r="G33" s="18"/>
      <c r="H33" s="20"/>
      <c r="I33" s="19"/>
      <c r="J33" s="18"/>
      <c r="K33" s="18"/>
      <c r="L33" s="18"/>
      <c r="M33" s="18"/>
      <c r="N33" s="18"/>
      <c r="O33" s="18"/>
      <c r="P33" s="18"/>
    </row>
    <row r="34" spans="1:16" ht="16.5" thickBot="1" x14ac:dyDescent="0.3">
      <c r="A34" s="17"/>
      <c r="B34" s="16" t="s">
        <v>42</v>
      </c>
      <c r="C34" s="15" t="s">
        <v>41</v>
      </c>
      <c r="D34" s="179"/>
    </row>
    <row r="35" spans="1:16" x14ac:dyDescent="0.25">
      <c r="D35" s="14"/>
    </row>
    <row r="36" spans="1:16" s="10" customFormat="1" ht="16.5" thickBot="1" x14ac:dyDescent="0.3">
      <c r="A36" s="2" t="s">
        <v>19</v>
      </c>
      <c r="B36" s="13"/>
      <c r="C36" s="13"/>
      <c r="H36" s="11"/>
    </row>
    <row r="37" spans="1:16" s="10" customFormat="1" x14ac:dyDescent="0.25">
      <c r="A37" s="12"/>
      <c r="B37" s="9" t="s">
        <v>40</v>
      </c>
      <c r="H37" s="11"/>
    </row>
    <row r="38" spans="1:16" s="10" customFormat="1" x14ac:dyDescent="0.25">
      <c r="A38" s="12"/>
      <c r="H38" s="11"/>
    </row>
  </sheetData>
  <mergeCells count="5">
    <mergeCell ref="C6:G10"/>
    <mergeCell ref="D33:D34"/>
    <mergeCell ref="F20:R20"/>
    <mergeCell ref="F21:R21"/>
    <mergeCell ref="F22:R22"/>
  </mergeCells>
  <pageMargins left="0.7" right="0.7"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topLeftCell="A22" workbookViewId="0">
      <selection activeCell="A43" sqref="A43"/>
    </sheetView>
  </sheetViews>
  <sheetFormatPr defaultRowHeight="15" x14ac:dyDescent="0.25"/>
  <cols>
    <col min="1" max="1" width="29" customWidth="1"/>
    <col min="2" max="2" width="21" customWidth="1"/>
    <col min="3" max="3" width="10.140625" customWidth="1"/>
    <col min="4" max="4" width="26" customWidth="1"/>
    <col min="5" max="5" width="47" customWidth="1"/>
    <col min="6" max="6" width="12" customWidth="1"/>
    <col min="7" max="7" width="8" bestFit="1" customWidth="1"/>
    <col min="9" max="9" width="20.85546875" customWidth="1"/>
    <col min="10" max="10" width="11.28515625" bestFit="1" customWidth="1"/>
    <col min="12" max="12" width="9" bestFit="1" customWidth="1"/>
    <col min="13" max="13" width="10.140625" customWidth="1"/>
    <col min="14" max="14" width="7.7109375" style="34" customWidth="1"/>
    <col min="15" max="15" width="21.7109375" customWidth="1"/>
    <col min="16" max="16" width="14.28515625" bestFit="1" customWidth="1"/>
    <col min="17" max="17" width="7.5703125" bestFit="1" customWidth="1"/>
    <col min="18" max="18" width="20.7109375" bestFit="1" customWidth="1"/>
    <col min="19" max="19" width="18.42578125" customWidth="1"/>
    <col min="20" max="20" width="4.42578125" customWidth="1"/>
    <col min="21" max="21" width="16" bestFit="1" customWidth="1"/>
    <col min="23" max="23" width="9.140625" customWidth="1"/>
    <col min="24" max="24" width="4.42578125" customWidth="1"/>
  </cols>
  <sheetData>
    <row r="1" spans="1:15" s="161" customFormat="1" ht="18.75" x14ac:dyDescent="0.3">
      <c r="A1" s="3" t="s">
        <v>162</v>
      </c>
      <c r="D1" s="3" t="s">
        <v>161</v>
      </c>
      <c r="E1" s="168" t="s">
        <v>160</v>
      </c>
      <c r="G1" s="168"/>
      <c r="H1" s="168"/>
      <c r="I1" s="168"/>
      <c r="J1" s="168"/>
      <c r="K1" s="168"/>
      <c r="L1" s="168"/>
      <c r="N1" s="166"/>
    </row>
    <row r="2" spans="1:15" s="161" customFormat="1" ht="18.75" x14ac:dyDescent="0.3">
      <c r="E2" s="168" t="s">
        <v>159</v>
      </c>
      <c r="G2" s="168"/>
      <c r="H2" s="168"/>
      <c r="I2" s="168"/>
      <c r="J2" s="168"/>
      <c r="K2" s="168"/>
      <c r="L2" s="168"/>
      <c r="N2" s="166"/>
    </row>
    <row r="3" spans="1:15" s="161" customFormat="1" ht="19.5" thickBot="1" x14ac:dyDescent="0.35">
      <c r="A3" s="61" t="s">
        <v>158</v>
      </c>
      <c r="E3" s="167"/>
      <c r="G3" s="167"/>
      <c r="H3" s="167"/>
      <c r="I3" s="167"/>
      <c r="J3" s="167"/>
      <c r="K3" s="167"/>
      <c r="L3" s="167"/>
      <c r="N3" s="166"/>
    </row>
    <row r="4" spans="1:15" s="161" customFormat="1" ht="19.5" thickBot="1" x14ac:dyDescent="0.35">
      <c r="A4" s="137" t="s">
        <v>157</v>
      </c>
      <c r="B4" s="161" t="s">
        <v>127</v>
      </c>
      <c r="C4" s="161" t="s">
        <v>126</v>
      </c>
      <c r="D4" s="161" t="str">
        <f>+F26</f>
        <v>BA Ledger</v>
      </c>
      <c r="J4" s="165"/>
      <c r="K4" s="164" t="s">
        <v>156</v>
      </c>
      <c r="L4" s="162"/>
      <c r="M4" s="162"/>
      <c r="N4" s="163"/>
      <c r="O4" s="162"/>
    </row>
    <row r="5" spans="1:15" ht="45.75" thickBot="1" x14ac:dyDescent="0.3">
      <c r="A5" s="155" t="s">
        <v>155</v>
      </c>
      <c r="B5" s="160" t="s">
        <v>154</v>
      </c>
      <c r="C5" s="160"/>
      <c r="D5" s="155" t="s">
        <v>125</v>
      </c>
      <c r="E5" s="34"/>
      <c r="F5" s="159" t="s">
        <v>153</v>
      </c>
      <c r="G5" s="121" t="s">
        <v>107</v>
      </c>
      <c r="H5" t="s">
        <v>106</v>
      </c>
      <c r="I5" t="s">
        <v>152</v>
      </c>
      <c r="J5" s="40" t="s">
        <v>151</v>
      </c>
      <c r="K5" t="s">
        <v>150</v>
      </c>
      <c r="M5" s="34"/>
    </row>
    <row r="6" spans="1:15" x14ac:dyDescent="0.25">
      <c r="A6" s="158" t="str">
        <f>CONCATENATE(G6,".",H6,".",I6)</f>
        <v>0.75040.150</v>
      </c>
      <c r="B6" s="151">
        <f t="shared" ref="B6:B12" si="0">ROUND(F6,0)</f>
        <v>0</v>
      </c>
      <c r="C6" s="157"/>
      <c r="D6" s="156" t="str">
        <f t="shared" ref="D6:D12" si="1">+K6</f>
        <v>Salary Support Staff</v>
      </c>
      <c r="E6" s="155"/>
      <c r="F6" s="146">
        <f t="shared" ref="F6:F13" si="2">+J6/12</f>
        <v>0</v>
      </c>
      <c r="G6" s="145">
        <f>+'Self Funded New BU Request For '!$C$17</f>
        <v>0</v>
      </c>
      <c r="H6" s="145">
        <v>75040</v>
      </c>
      <c r="I6" s="145">
        <v>150</v>
      </c>
      <c r="J6" s="144">
        <f>+'Self Funded New BU Request For '!D25</f>
        <v>0</v>
      </c>
      <c r="K6" t="s">
        <v>149</v>
      </c>
      <c r="M6" s="34"/>
    </row>
    <row r="7" spans="1:15" x14ac:dyDescent="0.25">
      <c r="A7" s="152" t="str">
        <f>CONCATENATE(G7,".",H7,".",I7)</f>
        <v>0.75040.310</v>
      </c>
      <c r="B7" s="151">
        <f t="shared" si="0"/>
        <v>0</v>
      </c>
      <c r="C7" s="151"/>
      <c r="D7" s="150" t="str">
        <f t="shared" si="1"/>
        <v>Salary Occ Pay</v>
      </c>
      <c r="E7" s="154"/>
      <c r="F7" s="146">
        <f t="shared" si="2"/>
        <v>0</v>
      </c>
      <c r="G7" s="145">
        <f>+'Self Funded New BU Request For '!$C$17</f>
        <v>0</v>
      </c>
      <c r="H7" s="145">
        <v>75040</v>
      </c>
      <c r="I7" s="145">
        <v>310</v>
      </c>
      <c r="J7" s="144">
        <f>+'Self Funded New BU Request For '!D26</f>
        <v>0</v>
      </c>
      <c r="K7" t="s">
        <v>148</v>
      </c>
      <c r="M7" s="34"/>
    </row>
    <row r="8" spans="1:15" ht="15.75" x14ac:dyDescent="0.25">
      <c r="A8" s="152" t="str">
        <f>CONCATENATE(G8,".",H8)</f>
        <v>0.76070</v>
      </c>
      <c r="B8" s="151">
        <f t="shared" si="0"/>
        <v>0</v>
      </c>
      <c r="C8" s="151"/>
      <c r="D8" s="150" t="str">
        <f t="shared" si="1"/>
        <v>Domestic Travel</v>
      </c>
      <c r="E8" s="154"/>
      <c r="F8" s="146">
        <f t="shared" si="2"/>
        <v>0</v>
      </c>
      <c r="G8" s="145">
        <f>+'Self Funded New BU Request For '!$C$17</f>
        <v>0</v>
      </c>
      <c r="H8" s="145">
        <v>76070</v>
      </c>
      <c r="I8" s="145"/>
      <c r="J8" s="144">
        <f>+'Self Funded New BU Request For '!D27</f>
        <v>0</v>
      </c>
      <c r="K8" t="s">
        <v>147</v>
      </c>
      <c r="M8" s="34"/>
      <c r="N8" s="9" t="s">
        <v>146</v>
      </c>
    </row>
    <row r="9" spans="1:15" x14ac:dyDescent="0.25">
      <c r="A9" s="152" t="str">
        <f>CONCATENATE(G9,".",H9)</f>
        <v>0.78270</v>
      </c>
      <c r="B9" s="151">
        <f t="shared" si="0"/>
        <v>0</v>
      </c>
      <c r="C9" s="151"/>
      <c r="D9" s="150" t="str">
        <f t="shared" si="1"/>
        <v>General Office Supplies</v>
      </c>
      <c r="E9" s="153"/>
      <c r="F9" s="146">
        <f t="shared" si="2"/>
        <v>0</v>
      </c>
      <c r="G9" s="145">
        <f>+'Self Funded New BU Request For '!$C$17</f>
        <v>0</v>
      </c>
      <c r="H9" s="145">
        <v>78270</v>
      </c>
      <c r="I9" s="145" t="s">
        <v>145</v>
      </c>
      <c r="J9" s="144">
        <f>+'Self Funded New BU Request For '!D28</f>
        <v>0</v>
      </c>
      <c r="K9" t="s">
        <v>144</v>
      </c>
      <c r="M9" s="34"/>
      <c r="N9" s="96" t="s">
        <v>143</v>
      </c>
    </row>
    <row r="10" spans="1:15" x14ac:dyDescent="0.25">
      <c r="A10" s="152" t="str">
        <f>CONCATENATE(G10,".",H10)</f>
        <v>0.84830</v>
      </c>
      <c r="B10" s="151">
        <f t="shared" si="0"/>
        <v>0</v>
      </c>
      <c r="C10" s="151"/>
      <c r="D10" s="150" t="str">
        <f t="shared" si="1"/>
        <v>Miscellaneous</v>
      </c>
      <c r="E10" s="34"/>
      <c r="F10" s="146">
        <f t="shared" si="2"/>
        <v>0</v>
      </c>
      <c r="G10" s="145">
        <f>+'Self Funded New BU Request For '!$C$17</f>
        <v>0</v>
      </c>
      <c r="H10">
        <v>84830</v>
      </c>
      <c r="I10" s="145" t="s">
        <v>142</v>
      </c>
      <c r="J10" s="144">
        <f>+'Self Funded New BU Request For '!D29</f>
        <v>0</v>
      </c>
      <c r="K10" t="s">
        <v>141</v>
      </c>
      <c r="M10" s="34"/>
    </row>
    <row r="11" spans="1:15" x14ac:dyDescent="0.25">
      <c r="A11" s="152" t="str">
        <f>CONCATENATE(G11,".",H11)</f>
        <v>0.85020</v>
      </c>
      <c r="B11" s="151">
        <f t="shared" si="0"/>
        <v>0</v>
      </c>
      <c r="C11" s="151"/>
      <c r="D11" s="150" t="str">
        <f t="shared" si="1"/>
        <v>Equipment</v>
      </c>
      <c r="E11" s="34"/>
      <c r="F11" s="146">
        <f t="shared" si="2"/>
        <v>0</v>
      </c>
      <c r="G11" s="145">
        <f>+'Self Funded New BU Request For '!$C$17</f>
        <v>0</v>
      </c>
      <c r="H11">
        <v>85020</v>
      </c>
      <c r="I11" s="145"/>
      <c r="J11" s="144">
        <f>+'Self Funded New BU Request For '!D30</f>
        <v>0</v>
      </c>
      <c r="K11" t="s">
        <v>47</v>
      </c>
      <c r="M11" s="34"/>
    </row>
    <row r="12" spans="1:15" x14ac:dyDescent="0.25">
      <c r="A12" s="152" t="str">
        <f>CONCATENATE(G12,".",H12)</f>
        <v>0.82110</v>
      </c>
      <c r="B12" s="151">
        <f t="shared" si="0"/>
        <v>0</v>
      </c>
      <c r="C12" s="151"/>
      <c r="D12" s="150" t="str">
        <f t="shared" si="1"/>
        <v>Books &amp; Periodicals</v>
      </c>
      <c r="E12" s="34"/>
      <c r="F12" s="146">
        <f t="shared" si="2"/>
        <v>0</v>
      </c>
      <c r="G12" s="145">
        <f>+'Self Funded New BU Request For '!$C$17</f>
        <v>0</v>
      </c>
      <c r="H12">
        <v>82110</v>
      </c>
      <c r="I12" s="145"/>
      <c r="J12" s="144">
        <f>+'Self Funded New BU Request For '!D31</f>
        <v>0</v>
      </c>
      <c r="K12" t="s">
        <v>140</v>
      </c>
      <c r="M12" s="34"/>
    </row>
    <row r="13" spans="1:15" ht="15.75" thickBot="1" x14ac:dyDescent="0.3">
      <c r="A13" s="149"/>
      <c r="B13" s="148"/>
      <c r="C13" s="148"/>
      <c r="D13" s="147"/>
      <c r="E13" s="34"/>
      <c r="F13" s="146">
        <f t="shared" si="2"/>
        <v>0</v>
      </c>
      <c r="G13" s="145"/>
      <c r="I13" s="145"/>
      <c r="J13" s="144"/>
      <c r="M13" s="34"/>
    </row>
    <row r="14" spans="1:15" ht="45.75" thickBot="1" x14ac:dyDescent="0.3">
      <c r="B14" s="143">
        <f>SUM(B6:B12)</f>
        <v>0</v>
      </c>
      <c r="C14" s="135"/>
      <c r="D14" s="138" t="s">
        <v>139</v>
      </c>
      <c r="E14" s="138" t="s">
        <v>138</v>
      </c>
      <c r="F14" s="142">
        <f>SUM(F6:F13)</f>
        <v>0</v>
      </c>
      <c r="G14" s="10"/>
      <c r="J14" s="141">
        <f>SUM(J6:J12)</f>
        <v>0</v>
      </c>
      <c r="M14" s="34"/>
    </row>
    <row r="15" spans="1:15" ht="46.5" thickTop="1" thickBot="1" x14ac:dyDescent="0.3">
      <c r="B15" s="140">
        <f>+B14*12</f>
        <v>0</v>
      </c>
      <c r="C15" s="135"/>
      <c r="D15" s="139" t="s">
        <v>137</v>
      </c>
      <c r="E15" s="138" t="s">
        <v>136</v>
      </c>
      <c r="F15" s="10"/>
      <c r="G15" s="10"/>
      <c r="J15" s="15"/>
      <c r="M15" s="34"/>
    </row>
    <row r="16" spans="1:15" x14ac:dyDescent="0.25">
      <c r="B16" s="140"/>
      <c r="C16" s="135"/>
      <c r="D16" s="139"/>
      <c r="E16" s="138"/>
      <c r="F16" s="10"/>
      <c r="G16" s="10"/>
      <c r="J16" s="68"/>
      <c r="M16" s="34"/>
    </row>
    <row r="17" spans="1:22" s="34" customFormat="1" ht="19.5" thickBot="1" x14ac:dyDescent="0.35">
      <c r="A17" s="137" t="s">
        <v>135</v>
      </c>
      <c r="B17" s="136"/>
      <c r="C17" s="135"/>
      <c r="E17" s="88"/>
      <c r="F17" s="88"/>
      <c r="G17" s="88"/>
      <c r="J17" s="18"/>
    </row>
    <row r="18" spans="1:22" s="34" customFormat="1" x14ac:dyDescent="0.25">
      <c r="A18" s="134" t="s">
        <v>134</v>
      </c>
      <c r="B18" s="133"/>
      <c r="C18" s="133"/>
      <c r="D18" s="132"/>
      <c r="E18" s="132"/>
      <c r="F18" s="132"/>
      <c r="G18" s="132"/>
      <c r="H18" s="132"/>
      <c r="I18" s="131"/>
      <c r="J18" s="18"/>
    </row>
    <row r="19" spans="1:22" s="34" customFormat="1" x14ac:dyDescent="0.25">
      <c r="A19" s="129" t="s">
        <v>133</v>
      </c>
      <c r="B19" s="130"/>
      <c r="C19" s="130"/>
      <c r="D19" s="70"/>
      <c r="E19" s="70" t="s">
        <v>131</v>
      </c>
      <c r="F19" s="70"/>
      <c r="G19" s="70"/>
      <c r="H19" s="70"/>
      <c r="I19" s="128"/>
      <c r="J19" s="18"/>
    </row>
    <row r="20" spans="1:22" s="34" customFormat="1" x14ac:dyDescent="0.25">
      <c r="A20" s="129" t="s">
        <v>132</v>
      </c>
      <c r="B20" s="130"/>
      <c r="C20" s="130"/>
      <c r="D20" s="70"/>
      <c r="E20" s="70"/>
      <c r="F20" s="70"/>
      <c r="G20" s="70" t="s">
        <v>131</v>
      </c>
      <c r="H20" s="70"/>
      <c r="I20" s="128"/>
      <c r="J20" s="18"/>
    </row>
    <row r="21" spans="1:22" s="34" customFormat="1" x14ac:dyDescent="0.25">
      <c r="A21" s="129" t="s">
        <v>130</v>
      </c>
      <c r="B21" s="130"/>
      <c r="C21" s="130"/>
      <c r="D21" s="70"/>
      <c r="E21" s="70"/>
      <c r="F21" s="70"/>
      <c r="G21" s="70"/>
      <c r="I21" s="128"/>
      <c r="J21" s="18"/>
    </row>
    <row r="22" spans="1:22" s="34" customFormat="1" x14ac:dyDescent="0.25">
      <c r="A22" s="129" t="s">
        <v>129</v>
      </c>
      <c r="B22" s="96"/>
      <c r="C22" s="96"/>
      <c r="D22" s="96"/>
      <c r="E22" s="96"/>
      <c r="F22" s="96"/>
      <c r="G22" s="96"/>
      <c r="H22" s="70"/>
      <c r="I22" s="128"/>
      <c r="J22" s="18"/>
    </row>
    <row r="23" spans="1:22" s="34" customFormat="1" ht="15.75" thickBot="1" x14ac:dyDescent="0.3">
      <c r="A23" s="127" t="s">
        <v>128</v>
      </c>
      <c r="B23" s="126"/>
      <c r="C23" s="126"/>
      <c r="D23" s="125"/>
      <c r="E23" s="125"/>
      <c r="F23" s="125"/>
      <c r="G23" s="125"/>
      <c r="H23" s="125"/>
      <c r="I23" s="124"/>
      <c r="J23" s="18"/>
    </row>
    <row r="24" spans="1:22" x14ac:dyDescent="0.25">
      <c r="A24" s="123"/>
      <c r="B24" s="122"/>
      <c r="C24" s="122"/>
      <c r="D24" s="122"/>
      <c r="E24" s="122"/>
      <c r="F24" s="122"/>
      <c r="G24" s="122"/>
      <c r="H24" s="122"/>
      <c r="I24" s="122"/>
      <c r="J24" s="122"/>
      <c r="K24" s="122"/>
      <c r="L24" s="122"/>
      <c r="M24" s="122"/>
      <c r="N24" s="122"/>
    </row>
    <row r="25" spans="1:22" s="3" customFormat="1" ht="18.75" x14ac:dyDescent="0.3">
      <c r="A25" s="62"/>
      <c r="C25" s="3" t="s">
        <v>127</v>
      </c>
      <c r="D25" s="3" t="s">
        <v>126</v>
      </c>
      <c r="E25" s="3" t="s">
        <v>125</v>
      </c>
      <c r="F25" s="3" t="s">
        <v>124</v>
      </c>
    </row>
    <row r="26" spans="1:22" ht="18.75" x14ac:dyDescent="0.3">
      <c r="A26" s="34"/>
      <c r="B26" s="121" t="str">
        <f>+G5</f>
        <v>BU</v>
      </c>
      <c r="F26" s="120" t="s">
        <v>91</v>
      </c>
      <c r="H26" s="1" t="s">
        <v>123</v>
      </c>
      <c r="I26" s="1"/>
      <c r="J26" s="1" t="s">
        <v>122</v>
      </c>
      <c r="N26"/>
    </row>
    <row r="27" spans="1:22" ht="15.75" thickBot="1" x14ac:dyDescent="0.3">
      <c r="A27" s="34"/>
      <c r="B27" s="18"/>
      <c r="C27" s="119"/>
      <c r="D27" s="102"/>
      <c r="E27" s="18"/>
      <c r="F27" t="s">
        <v>109</v>
      </c>
      <c r="H27" s="118" t="s">
        <v>121</v>
      </c>
      <c r="I27" s="118"/>
      <c r="J27" s="1"/>
      <c r="N27"/>
    </row>
    <row r="28" spans="1:22" ht="18.75" x14ac:dyDescent="0.3">
      <c r="A28" s="117" t="s">
        <v>120</v>
      </c>
      <c r="B28" s="116" t="str">
        <f>CONCATENATE(K35,".",L35)</f>
        <v>0.58380</v>
      </c>
      <c r="C28" s="115"/>
      <c r="D28" s="114">
        <f>+'Self Funded New BU Request For '!D20</f>
        <v>0</v>
      </c>
      <c r="E28" s="113" t="str">
        <f>+I28</f>
        <v>Other Irish Govt grant</v>
      </c>
      <c r="F28" t="s">
        <v>109</v>
      </c>
      <c r="H28" s="106">
        <v>58380</v>
      </c>
      <c r="I28" t="s">
        <v>119</v>
      </c>
      <c r="J28" s="78">
        <v>67030</v>
      </c>
      <c r="K28" t="s">
        <v>118</v>
      </c>
      <c r="N28" s="98" t="s">
        <v>117</v>
      </c>
      <c r="O28" s="12"/>
      <c r="P28" s="12"/>
      <c r="Q28" s="1"/>
      <c r="R28" s="1"/>
      <c r="S28" s="1"/>
      <c r="T28" s="1"/>
      <c r="U28" s="1"/>
      <c r="V28" s="1"/>
    </row>
    <row r="29" spans="1:22" x14ac:dyDescent="0.25">
      <c r="A29" s="34"/>
      <c r="B29" s="109" t="str">
        <f>CONCATENATE(K36,".",L36)</f>
        <v>1000000.67040</v>
      </c>
      <c r="C29" s="111">
        <f>+'Self Funded New BU Request For '!D21</f>
        <v>0</v>
      </c>
      <c r="D29" s="111"/>
      <c r="E29" s="107" t="str">
        <f>CONCATENATE(M36," ",N36," ",O36)</f>
        <v xml:space="preserve"> Sample From Central Admin: President</v>
      </c>
      <c r="F29" t="s">
        <v>109</v>
      </c>
      <c r="H29" s="106">
        <v>58390</v>
      </c>
      <c r="I29" t="s">
        <v>116</v>
      </c>
      <c r="J29" s="112">
        <v>67040</v>
      </c>
      <c r="K29" t="s">
        <v>115</v>
      </c>
      <c r="N29" s="98" t="s">
        <v>114</v>
      </c>
      <c r="O29" s="12"/>
      <c r="P29" s="12"/>
      <c r="Q29" s="1"/>
      <c r="R29" s="1"/>
      <c r="S29" s="1"/>
      <c r="T29" s="1"/>
      <c r="U29" s="1"/>
      <c r="V29" s="1"/>
    </row>
    <row r="30" spans="1:22" x14ac:dyDescent="0.25">
      <c r="A30" s="34"/>
      <c r="B30" s="109" t="str">
        <f>CONCATENATE(K37,".",L37)</f>
        <v>0.67040</v>
      </c>
      <c r="C30" s="111"/>
      <c r="D30" s="111">
        <f>+'Self Funded New BU Request For '!D21</f>
        <v>0</v>
      </c>
      <c r="E30" s="107" t="str">
        <f>CONCATENATE(M37," ",N37," ",O37)</f>
        <v xml:space="preserve"> Sample From Central Admin: President</v>
      </c>
      <c r="F30" t="s">
        <v>109</v>
      </c>
      <c r="H30" s="106">
        <v>58280</v>
      </c>
      <c r="I30" t="s">
        <v>113</v>
      </c>
      <c r="J30" s="110">
        <v>67050</v>
      </c>
      <c r="K30" t="s">
        <v>112</v>
      </c>
      <c r="N30" s="98" t="s">
        <v>111</v>
      </c>
      <c r="O30" s="12"/>
      <c r="P30" s="12"/>
      <c r="Q30" s="1"/>
      <c r="R30" s="1"/>
      <c r="S30" s="1"/>
      <c r="T30" s="1"/>
      <c r="U30" s="1"/>
      <c r="V30" s="1"/>
    </row>
    <row r="31" spans="1:22" x14ac:dyDescent="0.25">
      <c r="A31" s="34"/>
      <c r="B31" s="109" t="str">
        <f>CONCATENATE(K38,".",L38)</f>
        <v>4950001.84790</v>
      </c>
      <c r="C31" s="108">
        <f>+'Self Funded New BU Request For '!D22</f>
        <v>0</v>
      </c>
      <c r="D31" s="108"/>
      <c r="E31" s="107" t="str">
        <f>CONCATENATE(M38," ",N38," ",O38)</f>
        <v xml:space="preserve"> Sample From Dept </v>
      </c>
      <c r="F31" t="s">
        <v>109</v>
      </c>
      <c r="H31" s="106">
        <v>58290</v>
      </c>
      <c r="I31" t="s">
        <v>110</v>
      </c>
      <c r="N31" s="96"/>
      <c r="O31" s="1"/>
      <c r="P31" s="1"/>
      <c r="Q31" s="1"/>
      <c r="R31" s="1"/>
      <c r="S31" s="1"/>
      <c r="T31" s="1"/>
      <c r="U31" s="1"/>
      <c r="V31" s="1"/>
    </row>
    <row r="32" spans="1:22" ht="15.75" thickBot="1" x14ac:dyDescent="0.3">
      <c r="A32" s="34"/>
      <c r="B32" s="105" t="str">
        <f>CONCATENATE(K39,".",L39)</f>
        <v>0.67030</v>
      </c>
      <c r="C32" s="104"/>
      <c r="D32" s="104">
        <f>+'Self Funded New BU Request For '!D22</f>
        <v>0</v>
      </c>
      <c r="E32" s="103">
        <f>+M39</f>
        <v>0</v>
      </c>
      <c r="F32" t="s">
        <v>109</v>
      </c>
      <c r="H32" s="10"/>
      <c r="N32" s="96"/>
      <c r="O32" s="1"/>
      <c r="P32" s="1"/>
      <c r="Q32" s="1"/>
      <c r="R32" s="1"/>
      <c r="S32" s="1"/>
      <c r="T32" s="1"/>
      <c r="U32" s="1"/>
      <c r="V32" s="1"/>
    </row>
    <row r="33" spans="1:22" x14ac:dyDescent="0.25">
      <c r="A33" s="34"/>
      <c r="B33" s="18"/>
      <c r="C33" s="102"/>
      <c r="D33" s="101"/>
      <c r="E33" s="18"/>
      <c r="F33" t="s">
        <v>108</v>
      </c>
      <c r="N33" s="1"/>
      <c r="O33" s="1"/>
      <c r="P33" s="1"/>
      <c r="Q33" s="1"/>
      <c r="R33" s="1"/>
      <c r="S33" s="1"/>
      <c r="T33" s="1"/>
      <c r="U33" s="1"/>
      <c r="V33" s="1"/>
    </row>
    <row r="34" spans="1:22" x14ac:dyDescent="0.25">
      <c r="A34" s="34"/>
      <c r="B34" s="34"/>
      <c r="C34" s="34">
        <f>SUM(C27:C33)</f>
        <v>0</v>
      </c>
      <c r="D34" s="34">
        <f>SUM(D27:D33)</f>
        <v>0</v>
      </c>
      <c r="E34" s="34"/>
      <c r="K34" s="100" t="s">
        <v>107</v>
      </c>
      <c r="L34" s="100" t="s">
        <v>106</v>
      </c>
      <c r="N34" s="96"/>
      <c r="O34" s="1"/>
      <c r="P34" s="1"/>
      <c r="Q34" s="1"/>
      <c r="R34" s="1"/>
      <c r="S34" s="1"/>
      <c r="T34" s="1"/>
      <c r="U34" s="1"/>
      <c r="V34" s="1"/>
    </row>
    <row r="35" spans="1:22" x14ac:dyDescent="0.25">
      <c r="A35" s="34"/>
      <c r="K35" s="100">
        <f>+'Self Funded New BU Request For '!$C$17</f>
        <v>0</v>
      </c>
      <c r="L35" s="99">
        <f>+H28</f>
        <v>58380</v>
      </c>
      <c r="N35" s="98" t="s">
        <v>105</v>
      </c>
      <c r="O35" s="1"/>
      <c r="P35" s="1"/>
      <c r="Q35" s="1"/>
      <c r="R35" s="1"/>
      <c r="S35" s="1"/>
      <c r="T35" s="1"/>
      <c r="U35" s="1"/>
      <c r="V35" s="1"/>
    </row>
    <row r="36" spans="1:22" ht="18.75" x14ac:dyDescent="0.3">
      <c r="A36" s="97" t="s">
        <v>104</v>
      </c>
      <c r="B36" s="34"/>
      <c r="C36" s="34"/>
      <c r="D36" s="34"/>
      <c r="E36" s="34"/>
      <c r="F36" s="93" t="s">
        <v>103</v>
      </c>
      <c r="G36" s="34"/>
      <c r="H36" s="96" t="s">
        <v>102</v>
      </c>
      <c r="I36" s="34"/>
      <c r="J36" s="34"/>
      <c r="K36" s="92">
        <v>1000000</v>
      </c>
      <c r="L36" s="92">
        <v>67040</v>
      </c>
      <c r="N36" s="95" t="s">
        <v>100</v>
      </c>
      <c r="O36" s="12" t="s">
        <v>101</v>
      </c>
      <c r="P36" s="1"/>
      <c r="Q36" s="1"/>
      <c r="R36" s="1"/>
      <c r="S36" s="1"/>
      <c r="T36" s="1"/>
      <c r="U36" s="1"/>
      <c r="V36" s="1"/>
    </row>
    <row r="37" spans="1:22" ht="19.5" thickBot="1" x14ac:dyDescent="0.35">
      <c r="A37" s="34"/>
      <c r="B37" s="94"/>
      <c r="C37" s="94"/>
      <c r="D37" s="94"/>
      <c r="E37" s="94"/>
      <c r="F37" s="34" t="s">
        <v>96</v>
      </c>
      <c r="G37" s="34"/>
      <c r="H37" s="34" t="str">
        <f>+H27</f>
        <v>OBJECT : Options</v>
      </c>
      <c r="I37" s="93"/>
      <c r="J37" s="34"/>
      <c r="K37" s="92">
        <f>+'Self Funded New BU Request For '!$C$17</f>
        <v>0</v>
      </c>
      <c r="L37" s="92">
        <v>67040</v>
      </c>
      <c r="N37" s="12" t="str">
        <f>+N36</f>
        <v>Sample</v>
      </c>
      <c r="O37" s="12" t="str">
        <f>+O36</f>
        <v>From Central Admin: President</v>
      </c>
      <c r="P37" s="1"/>
      <c r="Q37" s="1"/>
      <c r="R37" s="1"/>
      <c r="S37" s="1"/>
      <c r="T37" s="1"/>
      <c r="U37" s="1"/>
      <c r="V37" s="1"/>
    </row>
    <row r="38" spans="1:22" x14ac:dyDescent="0.25">
      <c r="A38" s="34"/>
      <c r="B38" s="91" t="str">
        <f>+B29</f>
        <v>1000000.67040</v>
      </c>
      <c r="C38" s="90">
        <f>+C29</f>
        <v>0</v>
      </c>
      <c r="D38" s="90"/>
      <c r="E38" s="89" t="str">
        <f>+E29</f>
        <v xml:space="preserve"> Sample From Central Admin: President</v>
      </c>
      <c r="F38" s="34" t="s">
        <v>96</v>
      </c>
      <c r="G38" s="34"/>
      <c r="H38" s="88"/>
      <c r="I38" s="34"/>
      <c r="J38" s="34"/>
      <c r="K38" s="85">
        <v>4950001</v>
      </c>
      <c r="L38" s="85">
        <f>+H41</f>
        <v>84790</v>
      </c>
      <c r="N38" s="12" t="s">
        <v>100</v>
      </c>
      <c r="O38" s="12" t="s">
        <v>99</v>
      </c>
      <c r="P38" s="1"/>
      <c r="Q38" s="1"/>
      <c r="R38" s="1"/>
      <c r="S38" s="1"/>
      <c r="T38" s="1"/>
      <c r="U38" s="1"/>
      <c r="V38" s="1"/>
    </row>
    <row r="39" spans="1:22" x14ac:dyDescent="0.25">
      <c r="A39" s="34"/>
      <c r="B39" s="84" t="str">
        <f>+B30</f>
        <v>0.67040</v>
      </c>
      <c r="C39" s="87"/>
      <c r="D39" s="87">
        <f>+D30</f>
        <v>0</v>
      </c>
      <c r="E39" s="82" t="str">
        <f>+E30</f>
        <v xml:space="preserve"> Sample From Central Admin: President</v>
      </c>
      <c r="F39" s="34" t="s">
        <v>96</v>
      </c>
      <c r="G39" s="34"/>
      <c r="H39" s="86">
        <v>84590</v>
      </c>
      <c r="I39" s="34" t="s">
        <v>98</v>
      </c>
      <c r="J39" s="34"/>
      <c r="K39" s="85">
        <f>+'Self Funded New BU Request For '!C17</f>
        <v>0</v>
      </c>
      <c r="L39" s="85">
        <f>+J28</f>
        <v>67030</v>
      </c>
      <c r="N39" s="12" t="str">
        <f>+N38</f>
        <v>Sample</v>
      </c>
      <c r="O39" s="12" t="str">
        <f>+O38</f>
        <v xml:space="preserve">From Dept </v>
      </c>
      <c r="P39" s="1"/>
      <c r="Q39" s="1"/>
      <c r="R39" s="1"/>
      <c r="S39" s="1"/>
      <c r="T39" s="1"/>
      <c r="U39" s="1"/>
      <c r="V39" s="1"/>
    </row>
    <row r="40" spans="1:22" x14ac:dyDescent="0.25">
      <c r="A40" s="34"/>
      <c r="B40" s="84" t="str">
        <f>+B31</f>
        <v>4950001.84790</v>
      </c>
      <c r="C40" s="83">
        <f>+C31</f>
        <v>0</v>
      </c>
      <c r="D40" s="83"/>
      <c r="E40" s="82" t="str">
        <f>+E31</f>
        <v xml:space="preserve"> Sample From Dept </v>
      </c>
      <c r="F40" s="34" t="s">
        <v>96</v>
      </c>
      <c r="G40" s="34"/>
      <c r="H40" s="7">
        <v>83790</v>
      </c>
      <c r="I40" t="s">
        <v>97</v>
      </c>
      <c r="J40" s="34"/>
      <c r="K40" s="34"/>
      <c r="M40" s="68"/>
      <c r="N40" s="77"/>
      <c r="O40" s="1"/>
      <c r="P40" s="1"/>
      <c r="Q40" s="1"/>
      <c r="R40" s="1"/>
      <c r="S40" s="1"/>
      <c r="T40" s="1"/>
      <c r="U40" s="1"/>
      <c r="V40" s="1"/>
    </row>
    <row r="41" spans="1:22" ht="15.75" thickBot="1" x14ac:dyDescent="0.3">
      <c r="A41" s="34"/>
      <c r="B41" s="81" t="str">
        <f>+B32</f>
        <v>0.67030</v>
      </c>
      <c r="C41" s="80"/>
      <c r="D41" s="80">
        <f>+D32</f>
        <v>0</v>
      </c>
      <c r="E41" s="79">
        <f>+E32</f>
        <v>0</v>
      </c>
      <c r="F41" s="34" t="s">
        <v>96</v>
      </c>
      <c r="G41" s="34"/>
      <c r="H41" s="78">
        <v>84790</v>
      </c>
      <c r="I41" t="s">
        <v>95</v>
      </c>
      <c r="M41" s="68"/>
      <c r="N41" s="77"/>
      <c r="O41" s="1"/>
      <c r="P41" s="1"/>
      <c r="Q41" s="1"/>
      <c r="R41" s="1"/>
      <c r="S41" s="1"/>
      <c r="T41" s="1"/>
      <c r="U41" s="1"/>
      <c r="V41" s="1"/>
    </row>
    <row r="42" spans="1:22" x14ac:dyDescent="0.25">
      <c r="A42" s="34"/>
      <c r="B42" s="34"/>
      <c r="C42" s="76">
        <f>SUM(C37:C41)</f>
        <v>0</v>
      </c>
      <c r="D42" s="76">
        <f>SUM(D37:D41)</f>
        <v>0</v>
      </c>
      <c r="E42" s="76"/>
      <c r="F42" s="34"/>
      <c r="G42" s="34" t="s">
        <v>94</v>
      </c>
      <c r="H42" s="34"/>
      <c r="I42" s="34"/>
      <c r="J42" s="34"/>
      <c r="K42" s="34"/>
      <c r="L42" s="75"/>
      <c r="M42" s="68"/>
      <c r="N42" s="68"/>
      <c r="O42" s="68"/>
    </row>
    <row r="43" spans="1:22" x14ac:dyDescent="0.25">
      <c r="A43" s="34"/>
      <c r="B43" s="34"/>
      <c r="C43" s="34"/>
      <c r="D43" s="34"/>
      <c r="E43" s="34"/>
      <c r="F43" s="34"/>
      <c r="G43" s="34"/>
      <c r="K43" s="34"/>
      <c r="L43" s="75"/>
      <c r="M43" s="68"/>
      <c r="N43" s="68"/>
      <c r="O43" s="68"/>
    </row>
    <row r="44" spans="1:22" x14ac:dyDescent="0.25">
      <c r="A44" s="74" t="s">
        <v>93</v>
      </c>
      <c r="B44" s="74" t="s">
        <v>92</v>
      </c>
      <c r="C44" s="74" t="s">
        <v>91</v>
      </c>
      <c r="D44" s="74" t="s">
        <v>90</v>
      </c>
      <c r="G44" s="12" t="s">
        <v>89</v>
      </c>
      <c r="H44" s="12"/>
      <c r="I44" s="12"/>
      <c r="J44" s="12"/>
      <c r="K44" s="12"/>
      <c r="L44" s="73"/>
      <c r="M44" s="73"/>
      <c r="N44" s="70"/>
      <c r="O44" s="73"/>
      <c r="P44" s="12"/>
    </row>
    <row r="45" spans="1:22" x14ac:dyDescent="0.25">
      <c r="A45" s="72" t="s">
        <v>88</v>
      </c>
      <c r="B45" s="72" t="s">
        <v>87</v>
      </c>
      <c r="C45" s="72" t="s">
        <v>86</v>
      </c>
      <c r="D45" s="72" t="s">
        <v>85</v>
      </c>
      <c r="G45" s="12" t="s">
        <v>84</v>
      </c>
      <c r="H45" s="12"/>
      <c r="I45" s="12"/>
      <c r="J45" s="12"/>
      <c r="K45" s="12"/>
      <c r="L45" s="12"/>
      <c r="M45" s="12"/>
      <c r="N45" s="70"/>
      <c r="O45" s="12"/>
      <c r="P45" s="12"/>
    </row>
    <row r="46" spans="1:22" x14ac:dyDescent="0.25">
      <c r="A46" s="71" t="s">
        <v>83</v>
      </c>
      <c r="B46" s="71"/>
      <c r="C46" s="71" t="s">
        <v>82</v>
      </c>
      <c r="D46" s="71" t="str">
        <f>+D45</f>
        <v>First month of project only</v>
      </c>
      <c r="G46" s="12" t="s">
        <v>81</v>
      </c>
      <c r="H46" s="12">
        <v>83790</v>
      </c>
      <c r="I46" s="12" t="s">
        <v>80</v>
      </c>
      <c r="J46" s="12"/>
      <c r="K46" s="12" t="s">
        <v>79</v>
      </c>
      <c r="L46" s="12"/>
      <c r="M46" s="12"/>
      <c r="N46" s="70"/>
      <c r="O46" s="12"/>
      <c r="P46" s="12"/>
    </row>
    <row r="47" spans="1:22" x14ac:dyDescent="0.25">
      <c r="G47" s="12"/>
      <c r="H47" s="12">
        <v>79290</v>
      </c>
      <c r="I47" s="12" t="s">
        <v>78</v>
      </c>
      <c r="J47" s="12"/>
      <c r="K47" s="12" t="s">
        <v>77</v>
      </c>
      <c r="L47" s="12"/>
      <c r="M47" s="12"/>
      <c r="N47" s="70"/>
      <c r="O47" s="12"/>
      <c r="P47" s="12"/>
    </row>
    <row r="48" spans="1:22" x14ac:dyDescent="0.25">
      <c r="A48" s="34"/>
      <c r="G48" s="12"/>
      <c r="H48" s="12">
        <v>76390</v>
      </c>
      <c r="I48" s="12" t="s">
        <v>76</v>
      </c>
      <c r="J48" s="12"/>
      <c r="K48" s="12" t="s">
        <v>75</v>
      </c>
      <c r="L48" s="12"/>
      <c r="M48" s="12"/>
      <c r="N48" s="12"/>
      <c r="O48" s="12"/>
      <c r="P48" s="12"/>
    </row>
    <row r="49" spans="1:16" x14ac:dyDescent="0.25">
      <c r="A49" s="34"/>
      <c r="G49" s="12"/>
      <c r="H49" s="12"/>
      <c r="I49" s="12"/>
      <c r="J49" s="12"/>
      <c r="K49" s="12"/>
      <c r="L49" s="12"/>
      <c r="M49" s="12"/>
      <c r="N49" s="12"/>
      <c r="O49" s="12"/>
      <c r="P49" s="12"/>
    </row>
    <row r="50" spans="1:16" x14ac:dyDescent="0.25">
      <c r="A50" s="34"/>
      <c r="G50" s="12"/>
      <c r="H50" s="12"/>
      <c r="I50" s="12"/>
      <c r="J50" s="12"/>
      <c r="K50" s="12"/>
      <c r="L50" s="12"/>
      <c r="M50" s="12"/>
      <c r="N50" s="12"/>
      <c r="O50" s="12"/>
      <c r="P50" s="12"/>
    </row>
    <row r="51" spans="1:16" x14ac:dyDescent="0.25">
      <c r="A51" s="34"/>
      <c r="N51"/>
    </row>
    <row r="52" spans="1:16" x14ac:dyDescent="0.25">
      <c r="A52" s="34"/>
      <c r="N52"/>
    </row>
    <row r="53" spans="1:16" x14ac:dyDescent="0.25">
      <c r="A53" s="34"/>
      <c r="N53"/>
    </row>
    <row r="54" spans="1:16" x14ac:dyDescent="0.25">
      <c r="A54" s="34"/>
      <c r="N54"/>
    </row>
    <row r="55" spans="1:16" x14ac:dyDescent="0.25">
      <c r="A55" s="68"/>
      <c r="B55" s="68"/>
      <c r="C55" s="68"/>
      <c r="D55" s="68"/>
      <c r="E55" s="69"/>
      <c r="F55" s="68"/>
      <c r="G55" s="68"/>
      <c r="H55" s="68"/>
      <c r="I55" s="68"/>
      <c r="J55" s="68"/>
      <c r="K55" s="68"/>
      <c r="L55" s="68"/>
    </row>
    <row r="56" spans="1:16" x14ac:dyDescent="0.25">
      <c r="A56" s="68"/>
      <c r="B56" s="68"/>
      <c r="C56" s="68"/>
      <c r="D56" s="68"/>
      <c r="E56" s="68"/>
      <c r="F56" s="68"/>
      <c r="G56" s="68"/>
      <c r="H56" s="68"/>
      <c r="I56" s="68"/>
      <c r="J56" s="68"/>
      <c r="K56" s="68"/>
      <c r="L56" s="68"/>
    </row>
    <row r="57" spans="1:16" x14ac:dyDescent="0.25">
      <c r="A57" s="68"/>
      <c r="B57" s="68"/>
      <c r="C57" s="68"/>
      <c r="D57" s="68"/>
      <c r="E57" s="68"/>
      <c r="F57" s="68"/>
      <c r="G57" s="68"/>
      <c r="H57" s="68"/>
      <c r="I57" s="68"/>
      <c r="J57" s="68"/>
      <c r="K57" s="68"/>
      <c r="L57" s="68"/>
    </row>
    <row r="58" spans="1:16" x14ac:dyDescent="0.25">
      <c r="A58" s="68"/>
      <c r="B58" s="68"/>
      <c r="C58" s="68"/>
      <c r="D58" s="68"/>
      <c r="E58" s="68"/>
      <c r="F58" s="68"/>
      <c r="G58" s="68"/>
      <c r="H58" s="68"/>
      <c r="I58" s="68"/>
      <c r="J58" s="68"/>
      <c r="K58" s="68"/>
      <c r="L58" s="68"/>
    </row>
  </sheetData>
  <pageMargins left="0.7" right="0.7" top="0.75" bottom="0.75" header="0.3" footer="0.3"/>
  <pageSetup paperSize="8"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&amp; Notes</vt:lpstr>
      <vt:lpstr>Self Funded New BU Request For </vt:lpstr>
      <vt:lpstr>Finance USE ONLY</vt:lpstr>
    </vt:vector>
  </TitlesOfParts>
  <Company>NUI Maynooth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Centre</dc:creator>
  <cp:lastModifiedBy>Computer Centre</cp:lastModifiedBy>
  <cp:lastPrinted>2018-12-10T16:36:45Z</cp:lastPrinted>
  <dcterms:created xsi:type="dcterms:W3CDTF">2018-11-26T16:32:38Z</dcterms:created>
  <dcterms:modified xsi:type="dcterms:W3CDTF">2018-12-10T16:36:51Z</dcterms:modified>
</cp:coreProperties>
</file>